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activeTab="3"/>
  </bookViews>
  <sheets>
    <sheet name="Лист1" sheetId="4" r:id="rId1"/>
    <sheet name="Лист2" sheetId="1" r:id="rId2"/>
    <sheet name="Лист3" sheetId="2" r:id="rId3"/>
    <sheet name="Лист4" sheetId="3" r:id="rId4"/>
  </sheets>
  <calcPr calcId="145621"/>
</workbook>
</file>

<file path=xl/calcChain.xml><?xml version="1.0" encoding="utf-8"?>
<calcChain xmlns="http://schemas.openxmlformats.org/spreadsheetml/2006/main">
  <c r="C21" i="1" l="1"/>
  <c r="D12" i="1" l="1"/>
  <c r="D6" i="1"/>
  <c r="B7" i="2" l="1"/>
  <c r="B23" i="2" s="1"/>
  <c r="C7" i="2"/>
  <c r="D7" i="2" s="1"/>
  <c r="D8" i="2"/>
  <c r="D9" i="2"/>
  <c r="D10" i="2"/>
  <c r="D12" i="2"/>
  <c r="D13" i="2"/>
  <c r="D14" i="2"/>
  <c r="D15" i="2"/>
  <c r="D16" i="2"/>
  <c r="D17" i="2"/>
  <c r="D18" i="2"/>
  <c r="D19" i="2"/>
  <c r="D20" i="2"/>
  <c r="D21" i="2"/>
  <c r="D22" i="2"/>
  <c r="C27" i="1"/>
  <c r="E23" i="1"/>
  <c r="D27" i="1"/>
  <c r="D21" i="1" s="1"/>
  <c r="E6" i="1"/>
  <c r="C7" i="1"/>
  <c r="D15" i="1"/>
  <c r="C15" i="1"/>
  <c r="C12" i="1"/>
  <c r="D8" i="1"/>
  <c r="E8" i="1" s="1"/>
  <c r="C8" i="1"/>
  <c r="E7" i="1"/>
  <c r="E9" i="1"/>
  <c r="E10" i="1"/>
  <c r="E11" i="1"/>
  <c r="E12" i="1"/>
  <c r="E13" i="1"/>
  <c r="E14" i="1"/>
  <c r="E16" i="1"/>
  <c r="E17" i="1"/>
  <c r="E18" i="1"/>
  <c r="E19" i="1"/>
  <c r="E22" i="1"/>
  <c r="E24" i="1"/>
  <c r="E25" i="1"/>
  <c r="E26" i="1"/>
  <c r="E28" i="1"/>
  <c r="C20" i="1" l="1"/>
  <c r="E15" i="1"/>
  <c r="C23" i="2"/>
  <c r="D23" i="2" s="1"/>
  <c r="E21" i="1"/>
  <c r="E27" i="1"/>
  <c r="D20" i="1"/>
  <c r="C5" i="1" l="1"/>
  <c r="C29" i="1"/>
  <c r="E20" i="1"/>
  <c r="D5" i="1"/>
  <c r="D29" i="1"/>
  <c r="E5" i="1" l="1"/>
  <c r="E29" i="1"/>
</calcChain>
</file>

<file path=xl/sharedStrings.xml><?xml version="1.0" encoding="utf-8"?>
<sst xmlns="http://schemas.openxmlformats.org/spreadsheetml/2006/main" count="109" uniqueCount="105">
  <si>
    <t xml:space="preserve">   Приложение №1
к  постановлению Главы АМС
                                                                Дигорского  городского поселения
                                                                                        от «___»____ 2024г. №_____
</t>
  </si>
  <si>
    <t>( тыс. руб.)</t>
  </si>
  <si>
    <t>Код бюджетной классификации</t>
  </si>
  <si>
    <t>Наименование налога, сбора</t>
  </si>
  <si>
    <t>план</t>
  </si>
  <si>
    <t>факт</t>
  </si>
  <si>
    <t>% испонение</t>
  </si>
  <si>
    <t>1 00 00000 00 0000 000</t>
  </si>
  <si>
    <t>1 01 00000 00 0000 000</t>
  </si>
  <si>
    <t>1 01 02010 01 0000 110</t>
  </si>
  <si>
    <t>1 05 00000 00 0000 000</t>
  </si>
  <si>
    <t>1 05 01011 01 0000 110</t>
  </si>
  <si>
    <t>ДОХОДЫ:</t>
  </si>
  <si>
    <t>НАЛОГИ НА ПРИБЫЛЬ</t>
  </si>
  <si>
    <t>Налог на доходы физических лиц</t>
  </si>
  <si>
    <t>Налог на совокупный доход</t>
  </si>
  <si>
    <t>Налог, взимаемый с налогоплательщиков, выбравших в качестве объекта налогообложения доходы.</t>
  </si>
  <si>
    <t>1 05 01021 01 0000 110</t>
  </si>
  <si>
    <t>Налог, взимаемый с налогоплательщиков, выбравших в качестве объекта налогообложения доходы, уменьшенные на величину расходов.</t>
  </si>
  <si>
    <t>1 05 03000 0100 00 100</t>
  </si>
  <si>
    <t>Единый сельхоз. Налог</t>
  </si>
  <si>
    <t>1 06 00000 00 0000 000</t>
  </si>
  <si>
    <t>НАЛОГИ НА ИМУЩЕСТВО</t>
  </si>
  <si>
    <t>1 06 01000 00 0000 110</t>
  </si>
  <si>
    <t>Налог на имущество физических лиц</t>
  </si>
  <si>
    <t>1 06 06000 00 0000 110</t>
  </si>
  <si>
    <t>Земельный налог</t>
  </si>
  <si>
    <t>НАЛОГОВЫЕ И НЕНАЛОГОВЫЕ ДОХОДЫ</t>
  </si>
  <si>
    <t>1 11 0501010 0000 120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</si>
  <si>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t>
  </si>
  <si>
    <t>1 14 00000 000 000 000</t>
  </si>
  <si>
    <t>Доходы от продажи материальных и нематериальных активов</t>
  </si>
  <si>
    <t>116 33050 130 000 140</t>
  </si>
  <si>
    <t>Штрафы, санкции, возмещение ущерба</t>
  </si>
  <si>
    <t>117 00000 000 000 000</t>
  </si>
  <si>
    <t>ПРОЧИЕ НЕНАЛОГОВЫЕ ДОХОДЫ</t>
  </si>
  <si>
    <t>ИТОГО СОБСТВЕННЫХ ДОХОДОВ:</t>
  </si>
  <si>
    <t>БЕЗВОЗМЕЗДНЫЕ ПОСТУПЛЕНИЯ ОТ ДРУГИХ БЮДЖЕТОВ БЮДЖЕТНОЙ СИСТЕМЫ РОССИЙСКОЙ ФЕДЕРАЦИИ</t>
  </si>
  <si>
    <t>202 00000 000 000 000</t>
  </si>
  <si>
    <t>202 10000 000 000 150</t>
  </si>
  <si>
    <t>Дотации  бюджетам бюджетной системы Российской Федерации</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</si>
  <si>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населенных пунктов</t>
  </si>
  <si>
    <t>202 20216 000 000 150</t>
  </si>
  <si>
    <t>202 35118 000 000 150</t>
  </si>
  <si>
    <t>Субвенции бюджетам мун. районов на осуществление первичного воинского учета на территориях, где отсутствуют военные комиссариаты.</t>
  </si>
  <si>
    <t>Прочие межбюджетные трансферты</t>
  </si>
  <si>
    <t>межбюджетные трансферты, передоваемые бюджетам на создание комфортной городской среды в малых городах и исторических поселениях-победителях Всероссийского кокурса лучших проектов создания комфортной городской среды</t>
  </si>
  <si>
    <t>202 49999 000 000 150</t>
  </si>
  <si>
    <t>202 45424 000 000 150</t>
  </si>
  <si>
    <t>20240000000000150</t>
  </si>
  <si>
    <t>Иные межбюджетные трансферты</t>
  </si>
  <si>
    <t>ВСЕГО ДОХОДОВ:</t>
  </si>
  <si>
    <t>Глава    АМС ДГП                                                                                         Э.В.Коцкиев</t>
  </si>
  <si>
    <t xml:space="preserve">       Гл. бухг. АМС ДГП                                                                                        А.Ц. Гацолаева</t>
  </si>
  <si>
    <t>(расходная часть)</t>
  </si>
  <si>
    <t>2024г.</t>
  </si>
  <si>
    <t>Наименование</t>
  </si>
  <si>
    <t xml:space="preserve">                                                                                                                                                                       (тыс. руб.)</t>
  </si>
  <si>
    <t>Общегосударственные вопросы</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</si>
  <si>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</si>
  <si>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Административные расходы</t>
  </si>
  <si>
    <t>Национальная оборона (ВУС)</t>
  </si>
  <si>
    <t>Расходы на выплаты персоналу в целях обеспечения выполнения функции государственными(муниципальными)органами управления государственными внебюджетными фондами</t>
  </si>
  <si>
    <t>Пожарная безопасность</t>
  </si>
  <si>
    <t>антитеррор</t>
  </si>
  <si>
    <t>Основное мероприятие «Поддержка дорожного хозяйства»</t>
  </si>
  <si>
    <t>Поддержка программ формирования современной городской среды</t>
  </si>
  <si>
    <t>Иные межбюджетные трансферты на создание комфортной городской среды в малых городах и исторических поселениях победителях Всероссийского конкурса лучших проектов создания комфортной городской среды</t>
  </si>
  <si>
    <t>Национальная безопасность и правоохранительная деятельность  (мероприятия по ГО и ЧС)</t>
  </si>
  <si>
    <t>Жилищно-коммунальное хозяйство</t>
  </si>
  <si>
    <t>Уличное освещение</t>
  </si>
  <si>
    <t>Социальная политика (мун. пенсии)</t>
  </si>
  <si>
    <t>Резервный фонд</t>
  </si>
  <si>
    <t>Уплата налогов, сборов и иных платежей</t>
  </si>
  <si>
    <t>ВСЕГО РАСХОДОВ:</t>
  </si>
  <si>
    <t>Глава    АМС ДГП                                                                                        Э.В.Коцкиев</t>
  </si>
  <si>
    <t xml:space="preserve">   Гл. бухг. АМС ДГП                                                                                   А.Ц.Гацолаева</t>
  </si>
  <si>
    <t>%исполнение</t>
  </si>
  <si>
    <t>Субсидии бюджетам на реализацию программ формирования современной городской среды</t>
  </si>
  <si>
    <t>202 25555 000 000 150</t>
  </si>
  <si>
    <t xml:space="preserve">                                                                  Приложение №2
                                                                                            к  постановлению Главы АМС
                                                                                                       Дигорского  городского поселения
                                                                                          от «___» _____  2024г. №____
</t>
  </si>
  <si>
    <t xml:space="preserve">№
п/п
</t>
  </si>
  <si>
    <t xml:space="preserve">Наименование
 главных 
распорядителей 
средств,
 распорядителей 
средств бюджета 
муниципального 
образования 
Дигорское 
городское
 поселение
</t>
  </si>
  <si>
    <t>Муниципальные служащие органов местного самоуправления</t>
  </si>
  <si>
    <t>Технические работники органов местного самоуправления</t>
  </si>
  <si>
    <t xml:space="preserve">Среднесписочная численность
(единицы)
</t>
  </si>
  <si>
    <t xml:space="preserve">Фактические затраты на денежное содержание оплата труда с начислениями
(тыс.руб.)
</t>
  </si>
  <si>
    <t>Фактические затраты на денежное содержание оплата труда с начислениями(тыс.руб.)</t>
  </si>
  <si>
    <t>Работники военно-учетного стола</t>
  </si>
  <si>
    <t>Председатель собрания представителей Дигорского городского поселения</t>
  </si>
  <si>
    <t>Общеэкономические вопросы (фонд занятости)</t>
  </si>
  <si>
    <t>АДМИНИСТРАЦИЯ МЕСТНОГО САМОУПРАВЛЕНИЯ  ДИГОРСКОГО ГОРОДСКОГО ПОСЕЛЕНИЯ ДИГОРСКОГО РАЙОНА РСО-АЛАНИЯ</t>
  </si>
  <si>
    <t>П О С Т А Н О В Л Е Н И Е</t>
  </si>
  <si>
    <t xml:space="preserve"> «_____» _______  2024                                                            №_____                                                                            г.Дигора</t>
  </si>
  <si>
    <t>Глава АМС Дигорского городского поселения Дигорского района РСО-Алания</t>
  </si>
  <si>
    <t xml:space="preserve">       В соответствии с главой 25 ст. 264.2 Бюджетного кодекса РФ от 31 июля 1998 г. № 145-ФЗ,  федеральным законом от 06.10.2003 года № 131-ФЗ «Об общих принципах организации местного самоуправления в Российской Федерации», Положением о бюджетном процессе в Дигорском городском поселении, утвержденным решением Собрания представителей Дигорского городского поселения от 10.06.2016   № 1-34-5, Уставом Дигорского городского поселения.</t>
  </si>
  <si>
    <t>ПОСТАНОВЛЯЮ:</t>
  </si>
  <si>
    <t xml:space="preserve">городского поселения                                                                                              Э.В. Коцкиев </t>
  </si>
  <si>
    <t xml:space="preserve">          Глава АМС Дигорского</t>
  </si>
  <si>
    <t>МО «АМС Дигорского городского поселения»</t>
  </si>
  <si>
    <t xml:space="preserve">Исполнение бюджета Дигорского городского поселения за 3 квартал </t>
  </si>
  <si>
    <t xml:space="preserve">«Об утверждении отчета об  исполнении бюджета 
Дигорского городского поселения
за 3 квартал 2024 года»
</t>
  </si>
  <si>
    <t xml:space="preserve">1. Утвердить  отчет об  исполнении  бюджета Дигорского городского поселения  по доходам и расходам  за  3 квартал  2024 года,  согласно  приложений 1, 2. 
2. Контроль за исполнением настоящего постановления возложить на главного бухгалтера АМС Дигорского городского поселения  Гацолаеву А.Ц. 
3. Настоящее постановление обнародовать на официальном информационном стенде АМС Дигорского городского поселения, а также разместить на официальном сайте в сети Интернет /амс-дгп.рф./
</t>
  </si>
  <si>
    <t>Исполнение бюджета Дигорского городского поселения за 3 квартал 2024 год.</t>
  </si>
  <si>
    <t xml:space="preserve">СВЕДЕНИЯ
о численности муниципальных служащих органов местного самоуправления и фактических затрат на их денежное содержание за 3 квартал(год) 2024г. по муниципальному образованию 
Дигорское городское поселение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</si>
</sst>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sz val="14"/>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1" xfId="0" applyBorder="1"/>
    <xf numFmtId="2" fontId="0" fillId="0" borderId="1" xfId="0" applyNumberFormat="1" applyBorder="1"/>
    <xf numFmtId="49" fontId="0" fillId="0" borderId="1" xfId="0" applyNumberFormat="1" applyBorder="1" applyAlignment="1">
      <alignment wrapText="1"/>
    </xf>
    <xf numFmtId="0" fontId="0" fillId="0" borderId="1" xfId="0" applyBorder="1" applyAlignment="1">
      <alignment wrapText="1"/>
    </xf>
    <xf numFmtId="2" fontId="0" fillId="0" borderId="1" xfId="0" applyNumberFormat="1" applyBorder="1" applyAlignment="1">
      <alignment wrapText="1"/>
    </xf>
    <xf numFmtId="0" fontId="0" fillId="0" borderId="1" xfId="0" applyBorder="1" applyAlignment="1">
      <alignment vertical="top" wrapText="1"/>
    </xf>
    <xf numFmtId="0" fontId="0" fillId="0" borderId="1" xfId="0" applyBorder="1" applyAlignment="1">
      <alignment horizontal="center" vertical="center" wrapText="1"/>
    </xf>
    <xf numFmtId="49" fontId="1" fillId="0" borderId="1" xfId="0" applyNumberFormat="1"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wrapText="1"/>
    </xf>
    <xf numFmtId="0" fontId="0" fillId="0" borderId="1" xfId="0"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1" fillId="0" borderId="1" xfId="0" applyNumberFormat="1" applyFont="1" applyBorder="1" applyAlignment="1">
      <alignment vertical="center" wrapText="1"/>
    </xf>
    <xf numFmtId="2" fontId="1" fillId="0" borderId="1" xfId="0" applyNumberFormat="1" applyFont="1" applyBorder="1" applyAlignment="1">
      <alignment wrapText="1"/>
    </xf>
    <xf numFmtId="2" fontId="0" fillId="0" borderId="1" xfId="0" applyNumberFormat="1" applyFont="1" applyBorder="1" applyAlignment="1">
      <alignment wrapText="1"/>
    </xf>
    <xf numFmtId="0" fontId="0" fillId="0" borderId="0" xfId="0" applyBorder="1"/>
    <xf numFmtId="49" fontId="0" fillId="0" borderId="1" xfId="0" applyNumberFormat="1" applyFont="1" applyBorder="1" applyAlignment="1">
      <alignment vertical="top" wrapText="1"/>
    </xf>
    <xf numFmtId="0" fontId="0" fillId="0" borderId="1" xfId="0" applyBorder="1" applyAlignment="1">
      <alignment horizontal="center"/>
    </xf>
    <xf numFmtId="0" fontId="0" fillId="0" borderId="0" xfId="0" applyAlignment="1">
      <alignment wrapText="1"/>
    </xf>
    <xf numFmtId="0" fontId="0" fillId="0" borderId="1" xfId="0"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wrapText="1"/>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49" fontId="1" fillId="0" borderId="0" xfId="0" applyNumberFormat="1" applyFont="1" applyBorder="1" applyAlignment="1">
      <alignment horizontal="center" wrapText="1"/>
    </xf>
    <xf numFmtId="49" fontId="0" fillId="0" borderId="0" xfId="0" applyNumberFormat="1" applyBorder="1" applyAlignment="1">
      <alignment horizontal="center" wrapText="1"/>
    </xf>
    <xf numFmtId="0" fontId="0" fillId="0" borderId="0" xfId="0" applyAlignment="1">
      <alignment horizontal="right" wrapText="1"/>
    </xf>
    <xf numFmtId="0" fontId="0" fillId="0" borderId="0" xfId="0" applyAlignment="1">
      <alignment horizontal="right"/>
    </xf>
    <xf numFmtId="0" fontId="1" fillId="0" borderId="0" xfId="0" applyFont="1" applyAlignment="1">
      <alignment horizontal="center" vertical="center"/>
    </xf>
    <xf numFmtId="0" fontId="0" fillId="0" borderId="0" xfId="0" applyAlignment="1">
      <alignment horizontal="center" vertical="top"/>
    </xf>
    <xf numFmtId="0" fontId="1"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wrapText="1"/>
    </xf>
    <xf numFmtId="0" fontId="0" fillId="0" borderId="4" xfId="0" applyBorder="1" applyAlignment="1">
      <alignment horizontal="center" wrapText="1"/>
    </xf>
    <xf numFmtId="0" fontId="0" fillId="0" borderId="5" xfId="0" applyBorder="1" applyAlignment="1">
      <alignment horizontal="center"/>
    </xf>
    <xf numFmtId="0" fontId="0" fillId="0" borderId="5"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4" sqref="A14:F14"/>
    </sheetView>
  </sheetViews>
  <sheetFormatPr defaultRowHeight="15" x14ac:dyDescent="0.25"/>
  <cols>
    <col min="1" max="1" width="6.140625" customWidth="1"/>
    <col min="2" max="2" width="19.42578125" customWidth="1"/>
    <col min="3" max="3" width="17.85546875" customWidth="1"/>
    <col min="4" max="4" width="22" customWidth="1"/>
    <col min="5" max="5" width="19.5703125" customWidth="1"/>
    <col min="6" max="6" width="23.140625" customWidth="1"/>
  </cols>
  <sheetData>
    <row r="1" spans="1:6" ht="74.25" customHeight="1" x14ac:dyDescent="0.25">
      <c r="A1" s="31" t="s">
        <v>91</v>
      </c>
      <c r="B1" s="32"/>
      <c r="C1" s="32"/>
      <c r="D1" s="32"/>
      <c r="E1" s="32"/>
      <c r="F1" s="32"/>
    </row>
    <row r="2" spans="1:6" ht="26.25" customHeight="1" x14ac:dyDescent="0.25">
      <c r="A2" s="33" t="s">
        <v>92</v>
      </c>
      <c r="B2" s="34"/>
      <c r="C2" s="34"/>
      <c r="D2" s="34"/>
      <c r="E2" s="34"/>
      <c r="F2" s="34"/>
    </row>
    <row r="3" spans="1:6" ht="25.5" customHeight="1" x14ac:dyDescent="0.25">
      <c r="A3" s="35"/>
      <c r="B3" s="35"/>
      <c r="C3" s="35"/>
      <c r="D3" s="35"/>
      <c r="E3" s="35"/>
      <c r="F3" s="35"/>
    </row>
    <row r="4" spans="1:6" ht="37.5" customHeight="1" x14ac:dyDescent="0.25">
      <c r="A4" s="38" t="s">
        <v>93</v>
      </c>
      <c r="B4" s="38"/>
      <c r="C4" s="38"/>
      <c r="D4" s="38"/>
      <c r="E4" s="38"/>
      <c r="F4" s="38"/>
    </row>
    <row r="5" spans="1:6" s="29" customFormat="1" ht="24" customHeight="1" x14ac:dyDescent="0.25"/>
    <row r="6" spans="1:6" ht="24" customHeight="1" x14ac:dyDescent="0.25">
      <c r="A6" s="32" t="s">
        <v>94</v>
      </c>
      <c r="B6" s="32"/>
      <c r="C6" s="32"/>
      <c r="D6" s="32"/>
      <c r="E6" s="32"/>
      <c r="F6" s="32"/>
    </row>
    <row r="7" spans="1:6" ht="17.25" customHeight="1" x14ac:dyDescent="0.25"/>
    <row r="8" spans="1:6" ht="72.75" customHeight="1" x14ac:dyDescent="0.25">
      <c r="A8" s="31" t="s">
        <v>101</v>
      </c>
      <c r="B8" s="32"/>
      <c r="C8" s="32"/>
      <c r="D8" s="32"/>
      <c r="E8" s="32"/>
      <c r="F8" s="32"/>
    </row>
    <row r="10" spans="1:6" ht="115.5" customHeight="1" x14ac:dyDescent="0.25">
      <c r="A10" s="39" t="s">
        <v>95</v>
      </c>
      <c r="B10" s="39"/>
      <c r="C10" s="39"/>
      <c r="D10" s="39"/>
      <c r="E10" s="39"/>
      <c r="F10" s="39"/>
    </row>
    <row r="12" spans="1:6" ht="18.75" x14ac:dyDescent="0.3">
      <c r="A12" s="37" t="s">
        <v>96</v>
      </c>
      <c r="B12" s="37"/>
      <c r="C12" s="37"/>
      <c r="D12" s="37"/>
      <c r="E12" s="37"/>
      <c r="F12" s="37"/>
    </row>
    <row r="14" spans="1:6" ht="157.5" customHeight="1" x14ac:dyDescent="0.3">
      <c r="A14" s="40" t="s">
        <v>102</v>
      </c>
      <c r="B14" s="41"/>
      <c r="C14" s="41"/>
      <c r="D14" s="41"/>
      <c r="E14" s="41"/>
      <c r="F14" s="41"/>
    </row>
    <row r="18" spans="1:6" ht="18.75" x14ac:dyDescent="0.3">
      <c r="A18" s="36" t="s">
        <v>98</v>
      </c>
      <c r="B18" s="36"/>
      <c r="C18" s="36"/>
      <c r="D18" s="36"/>
      <c r="E18" s="36"/>
      <c r="F18" s="36"/>
    </row>
    <row r="19" spans="1:6" ht="18.75" x14ac:dyDescent="0.3">
      <c r="A19" s="37" t="s">
        <v>97</v>
      </c>
      <c r="B19" s="37"/>
      <c r="C19" s="37"/>
      <c r="D19" s="37"/>
      <c r="E19" s="37"/>
      <c r="F19" s="37"/>
    </row>
  </sheetData>
  <mergeCells count="11">
    <mergeCell ref="A1:F1"/>
    <mergeCell ref="A2:F2"/>
    <mergeCell ref="A3:F3"/>
    <mergeCell ref="A18:F18"/>
    <mergeCell ref="A19:F19"/>
    <mergeCell ref="A4:F4"/>
    <mergeCell ref="A6:F6"/>
    <mergeCell ref="A8:F8"/>
    <mergeCell ref="A10:F10"/>
    <mergeCell ref="A12:F12"/>
    <mergeCell ref="A14:F14"/>
  </mergeCells>
  <pageMargins left="0.7" right="0.7"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19" zoomScaleNormal="100" workbookViewId="0">
      <selection activeCell="C18" sqref="C18"/>
    </sheetView>
  </sheetViews>
  <sheetFormatPr defaultRowHeight="15" x14ac:dyDescent="0.25"/>
  <cols>
    <col min="1" max="1" width="24.28515625" customWidth="1"/>
    <col min="2" max="2" width="58.85546875" customWidth="1"/>
    <col min="3" max="3" width="12.28515625" customWidth="1"/>
    <col min="4" max="4" width="11.85546875" customWidth="1"/>
  </cols>
  <sheetData>
    <row r="1" spans="1:5" ht="78" customHeight="1" x14ac:dyDescent="0.25">
      <c r="A1" s="44" t="s">
        <v>0</v>
      </c>
      <c r="B1" s="45"/>
      <c r="C1" s="45"/>
      <c r="D1" s="45"/>
      <c r="E1" s="45"/>
    </row>
    <row r="2" spans="1:5" x14ac:dyDescent="0.25">
      <c r="A2" s="46" t="s">
        <v>103</v>
      </c>
      <c r="B2" s="46"/>
      <c r="C2" s="46"/>
      <c r="D2" s="46"/>
      <c r="E2" s="46"/>
    </row>
    <row r="3" spans="1:5" x14ac:dyDescent="0.25">
      <c r="A3" s="45" t="s">
        <v>1</v>
      </c>
      <c r="B3" s="45"/>
      <c r="C3" s="45"/>
      <c r="D3" s="45"/>
      <c r="E3" s="45"/>
    </row>
    <row r="4" spans="1:5" ht="45" x14ac:dyDescent="0.25">
      <c r="A4" s="12" t="s">
        <v>2</v>
      </c>
      <c r="B4" s="13" t="s">
        <v>3</v>
      </c>
      <c r="C4" s="7" t="s">
        <v>4</v>
      </c>
      <c r="D4" s="7" t="s">
        <v>5</v>
      </c>
      <c r="E4" s="7" t="s">
        <v>6</v>
      </c>
    </row>
    <row r="5" spans="1:5" x14ac:dyDescent="0.25">
      <c r="A5" s="8" t="s">
        <v>7</v>
      </c>
      <c r="B5" s="16" t="s">
        <v>12</v>
      </c>
      <c r="C5" s="24">
        <f>C20+C21</f>
        <v>122170.6</v>
      </c>
      <c r="D5" s="24">
        <f>D20+D21</f>
        <v>64751.199999999997</v>
      </c>
      <c r="E5" s="24">
        <f>D5/C5%</f>
        <v>53.000640088531931</v>
      </c>
    </row>
    <row r="6" spans="1:5" x14ac:dyDescent="0.25">
      <c r="A6" s="8" t="s">
        <v>8</v>
      </c>
      <c r="B6" s="15" t="s">
        <v>13</v>
      </c>
      <c r="C6" s="24">
        <v>7740</v>
      </c>
      <c r="D6" s="24">
        <f>D7</f>
        <v>7207.4</v>
      </c>
      <c r="E6" s="24">
        <f>D6/C6%</f>
        <v>93.118863049095594</v>
      </c>
    </row>
    <row r="7" spans="1:5" x14ac:dyDescent="0.25">
      <c r="A7" s="3" t="s">
        <v>9</v>
      </c>
      <c r="B7" s="14" t="s">
        <v>14</v>
      </c>
      <c r="C7" s="5">
        <f>C6</f>
        <v>7740</v>
      </c>
      <c r="D7" s="5">
        <v>7207.4</v>
      </c>
      <c r="E7" s="24">
        <f t="shared" ref="E7:E28" si="0">D7/C7%</f>
        <v>93.118863049095594</v>
      </c>
    </row>
    <row r="8" spans="1:5" x14ac:dyDescent="0.25">
      <c r="A8" s="8" t="s">
        <v>10</v>
      </c>
      <c r="B8" s="15" t="s">
        <v>15</v>
      </c>
      <c r="C8" s="24">
        <f>C9+C10+C11</f>
        <v>6390</v>
      </c>
      <c r="D8" s="24">
        <f t="shared" ref="D8" si="1">D9+D10+D11</f>
        <v>5906.4</v>
      </c>
      <c r="E8" s="24">
        <f>D8/C8%</f>
        <v>92.431924882629104</v>
      </c>
    </row>
    <row r="9" spans="1:5" ht="37.5" customHeight="1" x14ac:dyDescent="0.25">
      <c r="A9" s="17" t="s">
        <v>11</v>
      </c>
      <c r="B9" s="6" t="s">
        <v>16</v>
      </c>
      <c r="C9" s="5">
        <v>875</v>
      </c>
      <c r="D9" s="5">
        <v>1130.5</v>
      </c>
      <c r="E9" s="24">
        <f t="shared" si="0"/>
        <v>129.19999999999999</v>
      </c>
    </row>
    <row r="10" spans="1:5" ht="49.5" customHeight="1" x14ac:dyDescent="0.25">
      <c r="A10" s="17" t="s">
        <v>17</v>
      </c>
      <c r="B10" s="6" t="s">
        <v>18</v>
      </c>
      <c r="C10" s="5">
        <v>2435</v>
      </c>
      <c r="D10" s="5">
        <v>2089.5</v>
      </c>
      <c r="E10" s="24">
        <f t="shared" si="0"/>
        <v>85.811088295687881</v>
      </c>
    </row>
    <row r="11" spans="1:5" x14ac:dyDescent="0.25">
      <c r="A11" s="3" t="s">
        <v>19</v>
      </c>
      <c r="B11" s="4" t="s">
        <v>20</v>
      </c>
      <c r="C11" s="5">
        <v>3080</v>
      </c>
      <c r="D11" s="5">
        <v>2686.4</v>
      </c>
      <c r="E11" s="24">
        <f t="shared" si="0"/>
        <v>87.220779220779221</v>
      </c>
    </row>
    <row r="12" spans="1:5" x14ac:dyDescent="0.25">
      <c r="A12" s="8" t="s">
        <v>21</v>
      </c>
      <c r="B12" s="9" t="s">
        <v>22</v>
      </c>
      <c r="C12" s="24">
        <f>C13+C14</f>
        <v>3165</v>
      </c>
      <c r="D12" s="24">
        <f>D13+D14</f>
        <v>1715</v>
      </c>
      <c r="E12" s="24">
        <f t="shared" si="0"/>
        <v>54.186413902053715</v>
      </c>
    </row>
    <row r="13" spans="1:5" x14ac:dyDescent="0.25">
      <c r="A13" s="3" t="s">
        <v>23</v>
      </c>
      <c r="B13" s="4" t="s">
        <v>24</v>
      </c>
      <c r="C13" s="5">
        <v>630</v>
      </c>
      <c r="D13" s="5">
        <v>328</v>
      </c>
      <c r="E13" s="24">
        <f t="shared" si="0"/>
        <v>52.063492063492063</v>
      </c>
    </row>
    <row r="14" spans="1:5" x14ac:dyDescent="0.25">
      <c r="A14" s="3" t="s">
        <v>25</v>
      </c>
      <c r="B14" s="4" t="s">
        <v>26</v>
      </c>
      <c r="C14" s="5">
        <v>2535</v>
      </c>
      <c r="D14" s="5">
        <v>1387</v>
      </c>
      <c r="E14" s="24">
        <f t="shared" si="0"/>
        <v>54.714003944773175</v>
      </c>
    </row>
    <row r="15" spans="1:5" x14ac:dyDescent="0.25">
      <c r="A15" s="8" t="s">
        <v>7</v>
      </c>
      <c r="B15" s="9" t="s">
        <v>27</v>
      </c>
      <c r="C15" s="24">
        <f>C16+C17</f>
        <v>2735.4</v>
      </c>
      <c r="D15" s="24">
        <f>D16+D17</f>
        <v>2497</v>
      </c>
      <c r="E15" s="24">
        <f t="shared" si="0"/>
        <v>91.284638444103237</v>
      </c>
    </row>
    <row r="16" spans="1:5" ht="63.75" customHeight="1" x14ac:dyDescent="0.25">
      <c r="A16" s="17" t="s">
        <v>28</v>
      </c>
      <c r="B16" s="6" t="s">
        <v>29</v>
      </c>
      <c r="C16" s="5">
        <v>780</v>
      </c>
      <c r="D16" s="5">
        <v>442</v>
      </c>
      <c r="E16" s="24">
        <f t="shared" si="0"/>
        <v>56.666666666666671</v>
      </c>
    </row>
    <row r="17" spans="1:5" ht="30" x14ac:dyDescent="0.25">
      <c r="A17" s="17" t="s">
        <v>30</v>
      </c>
      <c r="B17" s="4" t="s">
        <v>31</v>
      </c>
      <c r="C17" s="5">
        <v>1955.4</v>
      </c>
      <c r="D17" s="5">
        <v>2055</v>
      </c>
      <c r="E17" s="24">
        <f t="shared" si="0"/>
        <v>105.09358698987418</v>
      </c>
    </row>
    <row r="18" spans="1:5" x14ac:dyDescent="0.25">
      <c r="A18" s="3" t="s">
        <v>32</v>
      </c>
      <c r="B18" s="4" t="s">
        <v>33</v>
      </c>
      <c r="C18" s="5">
        <v>0</v>
      </c>
      <c r="D18" s="5">
        <v>0</v>
      </c>
      <c r="E18" s="24" t="e">
        <f t="shared" si="0"/>
        <v>#DIV/0!</v>
      </c>
    </row>
    <row r="19" spans="1:5" x14ac:dyDescent="0.25">
      <c r="A19" s="3" t="s">
        <v>34</v>
      </c>
      <c r="B19" s="4" t="s">
        <v>35</v>
      </c>
      <c r="C19" s="5"/>
      <c r="D19" s="5"/>
      <c r="E19" s="24" t="e">
        <f t="shared" si="0"/>
        <v>#DIV/0!</v>
      </c>
    </row>
    <row r="20" spans="1:5" x14ac:dyDescent="0.25">
      <c r="A20" s="3"/>
      <c r="B20" s="15" t="s">
        <v>36</v>
      </c>
      <c r="C20" s="24">
        <f>C6+C8+C12+C15</f>
        <v>20030.400000000001</v>
      </c>
      <c r="D20" s="24">
        <f>D6+D8+D12+D15</f>
        <v>17325.8</v>
      </c>
      <c r="E20" s="24">
        <f t="shared" si="0"/>
        <v>86.497523763878903</v>
      </c>
    </row>
    <row r="21" spans="1:5" ht="30" x14ac:dyDescent="0.25">
      <c r="A21" s="18" t="s">
        <v>38</v>
      </c>
      <c r="B21" s="9" t="s">
        <v>37</v>
      </c>
      <c r="C21" s="24">
        <f>C22+C23+C24+C25+C26+C27</f>
        <v>102140.2</v>
      </c>
      <c r="D21" s="24">
        <f>D22+D23+D24+D25+D27</f>
        <v>47425.4</v>
      </c>
      <c r="E21" s="24">
        <f t="shared" si="0"/>
        <v>46.431669411260216</v>
      </c>
    </row>
    <row r="22" spans="1:5" ht="30" x14ac:dyDescent="0.25">
      <c r="A22" s="17" t="s">
        <v>39</v>
      </c>
      <c r="B22" s="4" t="s">
        <v>40</v>
      </c>
      <c r="C22" s="5">
        <v>11499.8</v>
      </c>
      <c r="D22" s="5">
        <v>10589</v>
      </c>
      <c r="E22" s="24">
        <f t="shared" si="0"/>
        <v>92.079862258474066</v>
      </c>
    </row>
    <row r="23" spans="1:5" ht="35.25" customHeight="1" x14ac:dyDescent="0.25">
      <c r="A23" s="17" t="s">
        <v>79</v>
      </c>
      <c r="B23" s="6" t="s">
        <v>78</v>
      </c>
      <c r="C23" s="5">
        <v>10808.1</v>
      </c>
      <c r="D23" s="5">
        <v>5293</v>
      </c>
      <c r="E23" s="24">
        <f t="shared" si="0"/>
        <v>48.97252986186286</v>
      </c>
    </row>
    <row r="24" spans="1:5" ht="81" customHeight="1" x14ac:dyDescent="0.25">
      <c r="A24" s="17" t="s">
        <v>42</v>
      </c>
      <c r="B24" s="6" t="s">
        <v>41</v>
      </c>
      <c r="C24" s="5">
        <v>4736.8</v>
      </c>
      <c r="D24" s="5">
        <v>4223</v>
      </c>
      <c r="E24" s="24">
        <f t="shared" si="0"/>
        <v>89.153014693463945</v>
      </c>
    </row>
    <row r="25" spans="1:5" ht="45" x14ac:dyDescent="0.25">
      <c r="A25" s="17" t="s">
        <v>43</v>
      </c>
      <c r="B25" s="6" t="s">
        <v>44</v>
      </c>
      <c r="C25" s="5">
        <v>680.3</v>
      </c>
      <c r="D25" s="5">
        <v>491</v>
      </c>
      <c r="E25" s="24">
        <f t="shared" si="0"/>
        <v>72.174040864324567</v>
      </c>
    </row>
    <row r="26" spans="1:5" x14ac:dyDescent="0.25">
      <c r="A26" s="3" t="s">
        <v>47</v>
      </c>
      <c r="B26" s="4" t="s">
        <v>45</v>
      </c>
      <c r="C26" s="5">
        <v>1300</v>
      </c>
      <c r="D26" s="5"/>
      <c r="E26" s="24">
        <f t="shared" si="0"/>
        <v>0</v>
      </c>
    </row>
    <row r="27" spans="1:5" x14ac:dyDescent="0.25">
      <c r="A27" s="8" t="s">
        <v>49</v>
      </c>
      <c r="B27" s="9" t="s">
        <v>50</v>
      </c>
      <c r="C27" s="24">
        <f>C28</f>
        <v>73115.199999999997</v>
      </c>
      <c r="D27" s="24">
        <f>D28</f>
        <v>26829.4</v>
      </c>
      <c r="E27" s="24">
        <f>D27/C27%</f>
        <v>36.694695494233763</v>
      </c>
    </row>
    <row r="28" spans="1:5" ht="78" customHeight="1" x14ac:dyDescent="0.25">
      <c r="A28" s="17" t="s">
        <v>48</v>
      </c>
      <c r="B28" s="6" t="s">
        <v>46</v>
      </c>
      <c r="C28" s="5">
        <v>73115.199999999997</v>
      </c>
      <c r="D28" s="5">
        <v>26829.4</v>
      </c>
      <c r="E28" s="24">
        <f t="shared" si="0"/>
        <v>36.694695494233763</v>
      </c>
    </row>
    <row r="29" spans="1:5" x14ac:dyDescent="0.25">
      <c r="A29" s="3"/>
      <c r="B29" s="9" t="s">
        <v>51</v>
      </c>
      <c r="C29" s="24">
        <f>C20+C21</f>
        <v>122170.6</v>
      </c>
      <c r="D29" s="24">
        <f>D20+D21</f>
        <v>64751.199999999997</v>
      </c>
      <c r="E29" s="24">
        <f>D29/C29%</f>
        <v>53.000640088531931</v>
      </c>
    </row>
    <row r="31" spans="1:5" x14ac:dyDescent="0.25">
      <c r="A31" s="48" t="s">
        <v>52</v>
      </c>
      <c r="B31" s="48"/>
      <c r="C31" s="48"/>
      <c r="D31" s="48"/>
      <c r="E31" s="48"/>
    </row>
    <row r="32" spans="1:5" x14ac:dyDescent="0.25">
      <c r="A32" s="19"/>
      <c r="B32" s="19"/>
      <c r="C32" s="19"/>
      <c r="D32" s="19"/>
      <c r="E32" s="19"/>
    </row>
    <row r="33" spans="1:5" x14ac:dyDescent="0.25">
      <c r="A33" s="46" t="s">
        <v>53</v>
      </c>
      <c r="B33" s="46"/>
      <c r="C33" s="46"/>
      <c r="D33" s="46"/>
      <c r="E33" s="46"/>
    </row>
    <row r="34" spans="1:5" x14ac:dyDescent="0.25">
      <c r="A34" s="20"/>
      <c r="B34" s="20"/>
      <c r="C34" s="20"/>
      <c r="D34" s="20"/>
      <c r="E34" s="20"/>
    </row>
    <row r="35" spans="1:5" x14ac:dyDescent="0.25">
      <c r="A35" s="20"/>
      <c r="B35" s="20"/>
      <c r="C35" s="20"/>
      <c r="D35" s="20"/>
      <c r="E35" s="20"/>
    </row>
    <row r="36" spans="1:5" ht="18.75" x14ac:dyDescent="0.25">
      <c r="A36" s="32"/>
      <c r="B36" s="32"/>
      <c r="C36" s="32"/>
      <c r="D36" s="32"/>
      <c r="E36" s="32"/>
    </row>
    <row r="37" spans="1:5" ht="18.75" x14ac:dyDescent="0.25">
      <c r="A37" s="20"/>
      <c r="B37" s="22"/>
      <c r="C37" s="20"/>
      <c r="D37" s="20"/>
      <c r="E37" s="20"/>
    </row>
    <row r="38" spans="1:5" x14ac:dyDescent="0.25">
      <c r="A38" s="20"/>
      <c r="B38" s="20"/>
      <c r="C38" s="20"/>
      <c r="D38" s="20"/>
      <c r="E38" s="20"/>
    </row>
    <row r="39" spans="1:5" ht="15.75" x14ac:dyDescent="0.25">
      <c r="A39" s="20"/>
      <c r="B39" s="21"/>
      <c r="C39" s="20"/>
      <c r="D39" s="20"/>
      <c r="E39" s="20"/>
    </row>
    <row r="40" spans="1:5" x14ac:dyDescent="0.25">
      <c r="A40" s="47"/>
      <c r="B40" s="47"/>
      <c r="C40" s="47"/>
      <c r="D40" s="47"/>
      <c r="E40" s="47"/>
    </row>
    <row r="49" spans="1:5" ht="21.75" customHeight="1" x14ac:dyDescent="0.25"/>
    <row r="51" spans="1:5" ht="64.5" customHeight="1" x14ac:dyDescent="0.25"/>
    <row r="59" spans="1:5" x14ac:dyDescent="0.25">
      <c r="A59" s="43"/>
      <c r="B59" s="43"/>
      <c r="C59" s="43"/>
      <c r="D59" s="43"/>
      <c r="E59" s="43"/>
    </row>
    <row r="60" spans="1:5" x14ac:dyDescent="0.25">
      <c r="A60" s="42"/>
      <c r="B60" s="42"/>
      <c r="C60" s="42"/>
      <c r="D60" s="42"/>
      <c r="E60" s="26"/>
    </row>
    <row r="61" spans="1:5" x14ac:dyDescent="0.25">
      <c r="A61" s="43"/>
      <c r="B61" s="43"/>
      <c r="C61" s="43"/>
      <c r="D61" s="43"/>
      <c r="E61" s="43"/>
    </row>
    <row r="62" spans="1:5" ht="15" customHeight="1" x14ac:dyDescent="0.25">
      <c r="A62" s="42"/>
      <c r="B62" s="42"/>
      <c r="C62" s="42"/>
      <c r="D62" s="42"/>
      <c r="E62" s="26"/>
    </row>
  </sheetData>
  <mergeCells count="11">
    <mergeCell ref="A60:D60"/>
    <mergeCell ref="A62:D62"/>
    <mergeCell ref="A59:E59"/>
    <mergeCell ref="A61:E61"/>
    <mergeCell ref="A1:E1"/>
    <mergeCell ref="A2:E2"/>
    <mergeCell ref="A3:E3"/>
    <mergeCell ref="A33:E33"/>
    <mergeCell ref="A40:E40"/>
    <mergeCell ref="A31:E31"/>
    <mergeCell ref="A36:E36"/>
  </mergeCells>
  <pageMargins left="0.7" right="0.7" top="0.75" bottom="0.75" header="0.3" footer="0.3"/>
  <pageSetup paperSize="9" scale="70"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C18" sqref="C18"/>
    </sheetView>
  </sheetViews>
  <sheetFormatPr defaultRowHeight="15" x14ac:dyDescent="0.25"/>
  <cols>
    <col min="1" max="1" width="56.42578125" customWidth="1"/>
    <col min="2" max="2" width="13.140625" customWidth="1"/>
    <col min="3" max="3" width="12.7109375" customWidth="1"/>
    <col min="4" max="4" width="10.85546875" customWidth="1"/>
    <col min="5" max="5" width="9.28515625" customWidth="1"/>
  </cols>
  <sheetData>
    <row r="1" spans="1:5" ht="18.75" x14ac:dyDescent="0.25">
      <c r="A1" s="32" t="s">
        <v>100</v>
      </c>
      <c r="B1" s="32"/>
      <c r="C1" s="32"/>
      <c r="D1" s="32"/>
      <c r="E1" s="32"/>
    </row>
    <row r="2" spans="1:5" ht="18.75" x14ac:dyDescent="0.25">
      <c r="A2" s="32" t="s">
        <v>55</v>
      </c>
      <c r="B2" s="32"/>
      <c r="C2" s="32"/>
      <c r="D2" s="32"/>
      <c r="E2" s="20"/>
    </row>
    <row r="3" spans="1:5" x14ac:dyDescent="0.25">
      <c r="A3" s="20"/>
      <c r="B3" s="20"/>
      <c r="C3" s="20"/>
      <c r="D3" s="20"/>
      <c r="E3" s="20"/>
    </row>
    <row r="4" spans="1:5" ht="15.75" x14ac:dyDescent="0.25">
      <c r="A4" s="49" t="s">
        <v>54</v>
      </c>
      <c r="B4" s="49"/>
      <c r="C4" s="49"/>
      <c r="D4" s="49"/>
      <c r="E4" s="20"/>
    </row>
    <row r="5" spans="1:5" x14ac:dyDescent="0.25">
      <c r="A5" s="47" t="s">
        <v>57</v>
      </c>
      <c r="B5" s="47"/>
      <c r="C5" s="47"/>
      <c r="D5" s="47"/>
      <c r="E5" s="47"/>
    </row>
    <row r="6" spans="1:5" ht="30" x14ac:dyDescent="0.25">
      <c r="A6" s="23" t="s">
        <v>56</v>
      </c>
      <c r="B6" s="10" t="s">
        <v>4</v>
      </c>
      <c r="C6" s="10" t="s">
        <v>5</v>
      </c>
      <c r="D6" s="10" t="s">
        <v>77</v>
      </c>
    </row>
    <row r="7" spans="1:5" ht="30.75" customHeight="1" x14ac:dyDescent="0.25">
      <c r="A7" s="23" t="s">
        <v>58</v>
      </c>
      <c r="B7" s="24">
        <f>B8+B9+B10</f>
        <v>13173.3</v>
      </c>
      <c r="C7" s="24">
        <f>C8+C9+C10</f>
        <v>8555.2000000000007</v>
      </c>
      <c r="D7" s="24">
        <f>C7/B7%</f>
        <v>64.943484168735253</v>
      </c>
    </row>
    <row r="8" spans="1:5" ht="47.25" customHeight="1" x14ac:dyDescent="0.25">
      <c r="A8" s="17" t="s">
        <v>59</v>
      </c>
      <c r="B8" s="5">
        <v>8646</v>
      </c>
      <c r="C8" s="5">
        <v>5881</v>
      </c>
      <c r="D8" s="24">
        <f t="shared" ref="D8:D23" si="0">C8/B8%</f>
        <v>68.019893592412686</v>
      </c>
    </row>
    <row r="9" spans="1:5" ht="25.5" customHeight="1" x14ac:dyDescent="0.25">
      <c r="A9" s="17" t="s">
        <v>60</v>
      </c>
      <c r="B9" s="5">
        <v>3847</v>
      </c>
      <c r="C9" s="5">
        <v>2185.6</v>
      </c>
      <c r="D9" s="24">
        <f t="shared" si="0"/>
        <v>56.813101117754094</v>
      </c>
    </row>
    <row r="10" spans="1:5" ht="20.25" customHeight="1" x14ac:dyDescent="0.25">
      <c r="A10" s="17" t="s">
        <v>61</v>
      </c>
      <c r="B10" s="5">
        <v>680.3</v>
      </c>
      <c r="C10" s="5">
        <v>488.6</v>
      </c>
      <c r="D10" s="24">
        <f t="shared" si="0"/>
        <v>71.821255328531535</v>
      </c>
    </row>
    <row r="11" spans="1:5" ht="60.75" customHeight="1" x14ac:dyDescent="0.25">
      <c r="A11" s="17" t="s">
        <v>62</v>
      </c>
      <c r="B11" s="5">
        <v>0</v>
      </c>
      <c r="C11" s="5">
        <v>0</v>
      </c>
      <c r="D11" s="24">
        <v>0</v>
      </c>
    </row>
    <row r="12" spans="1:5" ht="19.5" customHeight="1" x14ac:dyDescent="0.25">
      <c r="A12" s="17" t="s">
        <v>63</v>
      </c>
      <c r="B12" s="5">
        <v>0</v>
      </c>
      <c r="C12" s="5">
        <v>0</v>
      </c>
      <c r="D12" s="24" t="e">
        <f t="shared" si="0"/>
        <v>#DIV/0!</v>
      </c>
    </row>
    <row r="13" spans="1:5" ht="20.25" customHeight="1" x14ac:dyDescent="0.25">
      <c r="A13" s="17" t="s">
        <v>64</v>
      </c>
      <c r="B13" s="5">
        <v>0</v>
      </c>
      <c r="C13" s="5">
        <v>0</v>
      </c>
      <c r="D13" s="24" t="e">
        <f t="shared" si="0"/>
        <v>#DIV/0!</v>
      </c>
    </row>
    <row r="14" spans="1:5" ht="24.75" customHeight="1" x14ac:dyDescent="0.25">
      <c r="A14" s="17" t="s">
        <v>65</v>
      </c>
      <c r="B14" s="5">
        <v>4807</v>
      </c>
      <c r="C14" s="5">
        <v>4293.1000000000004</v>
      </c>
      <c r="D14" s="24">
        <f t="shared" si="0"/>
        <v>89.309340545038495</v>
      </c>
    </row>
    <row r="15" spans="1:5" ht="32.25" customHeight="1" x14ac:dyDescent="0.25">
      <c r="A15" s="17" t="s">
        <v>66</v>
      </c>
      <c r="B15" s="5">
        <v>10808.1</v>
      </c>
      <c r="C15" s="5">
        <v>5293</v>
      </c>
      <c r="D15" s="24">
        <f t="shared" si="0"/>
        <v>48.97252986186286</v>
      </c>
    </row>
    <row r="16" spans="1:5" ht="63" customHeight="1" x14ac:dyDescent="0.25">
      <c r="A16" s="17" t="s">
        <v>67</v>
      </c>
      <c r="B16" s="5">
        <v>73115.199999999997</v>
      </c>
      <c r="C16" s="5">
        <v>26829.4</v>
      </c>
      <c r="D16" s="24">
        <f t="shared" si="0"/>
        <v>36.694695494233763</v>
      </c>
    </row>
    <row r="17" spans="1:5" ht="30.75" customHeight="1" x14ac:dyDescent="0.25">
      <c r="A17" s="17" t="s">
        <v>68</v>
      </c>
      <c r="B17" s="5">
        <v>0</v>
      </c>
      <c r="C17" s="5">
        <v>0</v>
      </c>
      <c r="D17" s="24" t="e">
        <f t="shared" si="0"/>
        <v>#DIV/0!</v>
      </c>
    </row>
    <row r="18" spans="1:5" ht="22.5" customHeight="1" x14ac:dyDescent="0.25">
      <c r="A18" s="27" t="s">
        <v>69</v>
      </c>
      <c r="B18" s="25">
        <v>14054.7</v>
      </c>
      <c r="C18" s="25">
        <v>12021.7</v>
      </c>
      <c r="D18" s="24">
        <f t="shared" si="0"/>
        <v>85.535087906536617</v>
      </c>
    </row>
    <row r="19" spans="1:5" ht="20.25" customHeight="1" x14ac:dyDescent="0.25">
      <c r="A19" s="17" t="s">
        <v>70</v>
      </c>
      <c r="B19" s="5">
        <v>8285.6</v>
      </c>
      <c r="C19" s="5">
        <v>5865.3</v>
      </c>
      <c r="D19" s="24">
        <f t="shared" si="0"/>
        <v>70.789079849377231</v>
      </c>
    </row>
    <row r="20" spans="1:5" ht="21" customHeight="1" x14ac:dyDescent="0.25">
      <c r="A20" s="17" t="s">
        <v>71</v>
      </c>
      <c r="B20" s="5">
        <v>800</v>
      </c>
      <c r="C20" s="5">
        <v>512</v>
      </c>
      <c r="D20" s="24">
        <f t="shared" si="0"/>
        <v>64</v>
      </c>
    </row>
    <row r="21" spans="1:5" ht="15.75" customHeight="1" x14ac:dyDescent="0.25">
      <c r="A21" s="17" t="s">
        <v>72</v>
      </c>
      <c r="B21" s="5">
        <v>0</v>
      </c>
      <c r="C21" s="5">
        <v>0</v>
      </c>
      <c r="D21" s="24" t="e">
        <f t="shared" si="0"/>
        <v>#DIV/0!</v>
      </c>
    </row>
    <row r="22" spans="1:5" ht="22.5" customHeight="1" x14ac:dyDescent="0.25">
      <c r="A22" s="17" t="s">
        <v>73</v>
      </c>
      <c r="B22" s="5">
        <v>306.7</v>
      </c>
      <c r="C22" s="5">
        <v>306.7</v>
      </c>
      <c r="D22" s="24">
        <f t="shared" si="0"/>
        <v>100</v>
      </c>
    </row>
    <row r="23" spans="1:5" ht="25.5" customHeight="1" x14ac:dyDescent="0.25">
      <c r="A23" s="23" t="s">
        <v>74</v>
      </c>
      <c r="B23" s="24">
        <f>B7+B12+B13+B14+B15+B16+B17+B1+B18+B19+B20+B21+B22</f>
        <v>125350.6</v>
      </c>
      <c r="C23" s="24">
        <f>C7+C12+C13+C14+C15+C16+C17+C1+C18+C19+C20+C21+C22</f>
        <v>63676.400000000009</v>
      </c>
      <c r="D23" s="24">
        <f t="shared" si="0"/>
        <v>50.798639974599247</v>
      </c>
    </row>
    <row r="24" spans="1:5" x14ac:dyDescent="0.25">
      <c r="A24" s="43"/>
      <c r="B24" s="43"/>
      <c r="C24" s="43"/>
      <c r="D24" s="43"/>
      <c r="E24" s="43"/>
    </row>
    <row r="25" spans="1:5" x14ac:dyDescent="0.25">
      <c r="A25" s="42" t="s">
        <v>75</v>
      </c>
      <c r="B25" s="42"/>
      <c r="C25" s="42"/>
      <c r="D25" s="42"/>
      <c r="E25" s="26"/>
    </row>
    <row r="26" spans="1:5" x14ac:dyDescent="0.25">
      <c r="A26" s="43"/>
      <c r="B26" s="43"/>
      <c r="C26" s="43"/>
      <c r="D26" s="43"/>
      <c r="E26" s="43"/>
    </row>
    <row r="27" spans="1:5" x14ac:dyDescent="0.25">
      <c r="A27" s="42" t="s">
        <v>76</v>
      </c>
      <c r="B27" s="42"/>
      <c r="C27" s="42"/>
      <c r="D27" s="42"/>
      <c r="E27" s="26"/>
    </row>
  </sheetData>
  <mergeCells count="8">
    <mergeCell ref="A27:D27"/>
    <mergeCell ref="A2:D2"/>
    <mergeCell ref="A4:D4"/>
    <mergeCell ref="A1:E1"/>
    <mergeCell ref="A5:E5"/>
    <mergeCell ref="A24:E24"/>
    <mergeCell ref="A25:D25"/>
    <mergeCell ref="A26:E26"/>
  </mergeCells>
  <pageMargins left="0.7" right="0.7" top="0.75" bottom="0.75" header="0.3" footer="0.3"/>
  <pageSetup paperSize="9" scale="80"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J4" sqref="J4"/>
    </sheetView>
  </sheetViews>
  <sheetFormatPr defaultRowHeight="15" x14ac:dyDescent="0.25"/>
  <cols>
    <col min="1" max="1" width="6.140625" customWidth="1"/>
    <col min="2" max="2" width="19.42578125" customWidth="1"/>
    <col min="3" max="3" width="17.85546875" customWidth="1"/>
    <col min="4" max="4" width="22" customWidth="1"/>
    <col min="5" max="5" width="19.5703125" customWidth="1"/>
    <col min="6" max="6" width="23.140625" customWidth="1"/>
  </cols>
  <sheetData>
    <row r="1" spans="1:6" ht="74.25" customHeight="1" x14ac:dyDescent="0.25">
      <c r="A1" s="50" t="s">
        <v>80</v>
      </c>
      <c r="B1" s="51"/>
      <c r="C1" s="51"/>
      <c r="D1" s="51"/>
      <c r="E1" s="51"/>
      <c r="F1" s="51"/>
    </row>
    <row r="2" spans="1:6" ht="92.25" customHeight="1" x14ac:dyDescent="0.25">
      <c r="A2" s="52" t="s">
        <v>104</v>
      </c>
      <c r="B2" s="48"/>
      <c r="C2" s="48"/>
      <c r="D2" s="48"/>
      <c r="E2" s="48"/>
      <c r="F2" s="48"/>
    </row>
    <row r="3" spans="1:6" ht="45" customHeight="1" x14ac:dyDescent="0.25">
      <c r="A3" s="53" t="s">
        <v>81</v>
      </c>
      <c r="B3" s="53" t="s">
        <v>82</v>
      </c>
      <c r="C3" s="56" t="s">
        <v>83</v>
      </c>
      <c r="D3" s="57"/>
      <c r="E3" s="56" t="s">
        <v>84</v>
      </c>
      <c r="F3" s="57"/>
    </row>
    <row r="4" spans="1:6" ht="121.5" customHeight="1" x14ac:dyDescent="0.25">
      <c r="A4" s="55"/>
      <c r="B4" s="54"/>
      <c r="C4" s="6" t="s">
        <v>85</v>
      </c>
      <c r="D4" s="4" t="s">
        <v>86</v>
      </c>
      <c r="E4" s="6" t="s">
        <v>85</v>
      </c>
      <c r="F4" s="6" t="s">
        <v>87</v>
      </c>
    </row>
    <row r="5" spans="1:6" s="29" customFormat="1" ht="58.5" customHeight="1" x14ac:dyDescent="0.25">
      <c r="A5" s="11">
        <v>1</v>
      </c>
      <c r="B5" s="4" t="s">
        <v>99</v>
      </c>
      <c r="C5" s="30">
        <v>12</v>
      </c>
      <c r="D5" s="4">
        <v>5099</v>
      </c>
      <c r="E5" s="4">
        <v>0</v>
      </c>
      <c r="F5" s="4">
        <v>0</v>
      </c>
    </row>
    <row r="6" spans="1:6" ht="30" x14ac:dyDescent="0.25">
      <c r="A6" s="28">
        <v>2</v>
      </c>
      <c r="B6" s="4" t="s">
        <v>88</v>
      </c>
      <c r="C6" s="1">
        <v>2</v>
      </c>
      <c r="D6" s="1">
        <v>488.6</v>
      </c>
      <c r="E6" s="1"/>
      <c r="F6" s="1"/>
    </row>
    <row r="7" spans="1:6" ht="94.5" customHeight="1" x14ac:dyDescent="0.25">
      <c r="A7" s="28">
        <v>3</v>
      </c>
      <c r="B7" s="4" t="s">
        <v>89</v>
      </c>
      <c r="C7" s="1">
        <v>1</v>
      </c>
      <c r="D7" s="2">
        <v>782</v>
      </c>
      <c r="E7" s="1"/>
      <c r="F7" s="1"/>
    </row>
    <row r="8" spans="1:6" ht="45" customHeight="1" x14ac:dyDescent="0.25">
      <c r="A8" s="28">
        <v>4</v>
      </c>
      <c r="B8" s="4" t="s">
        <v>90</v>
      </c>
      <c r="C8" s="1"/>
      <c r="D8" s="1"/>
      <c r="E8" s="1"/>
      <c r="F8" s="1"/>
    </row>
  </sheetData>
  <mergeCells count="6">
    <mergeCell ref="A1:F1"/>
    <mergeCell ref="A2:F2"/>
    <mergeCell ref="B3:B4"/>
    <mergeCell ref="A3:A4"/>
    <mergeCell ref="C3:D3"/>
    <mergeCell ref="E3:F3"/>
  </mergeCells>
  <pageMargins left="0.7" right="0.7" top="0.75" bottom="0.75" header="0.3" footer="0.3"/>
  <pageSetup paperSize="9" scale="8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2024-10-08T15:08:50Z</dcterms:modified>
</cp:coreProperties>
</file>