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tabRatio="907" activeTab="13"/>
  </bookViews>
  <sheets>
    <sheet name="Баланс ВС" sheetId="16" r:id="rId1"/>
    <sheet name="Баланс ВО" sheetId="2" r:id="rId2"/>
    <sheet name="Матер" sheetId="3" r:id="rId3"/>
    <sheet name="Эл.энерг" sheetId="4" r:id="rId4"/>
    <sheet name="Транспорт" sheetId="5" r:id="rId5"/>
    <sheet name="ГСМ" sheetId="6" r:id="rId6"/>
    <sheet name="ФОТ" sheetId="7" r:id="rId7"/>
    <sheet name="Адм.р-ды" sheetId="8" r:id="rId8"/>
    <sheet name="Аморт" sheetId="9" r:id="rId9"/>
    <sheet name="Аренда" sheetId="10" r:id="rId10"/>
    <sheet name="Налоги" sheetId="11" r:id="rId11"/>
    <sheet name="Транс налог" sheetId="12" r:id="rId12"/>
    <sheet name="Сбыт" sheetId="13" r:id="rId13"/>
    <sheet name="НВВ ВО" sheetId="15" r:id="rId14"/>
  </sheets>
  <externalReferences>
    <externalReference r:id="rId15"/>
    <externalReference r:id="rId16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7"/>
  <c r="F70"/>
  <c r="G70"/>
  <c r="H70"/>
  <c r="I70"/>
  <c r="D70"/>
  <c r="G66" i="4"/>
  <c r="D21" i="10" l="1"/>
  <c r="C21"/>
  <c r="U33" i="12" l="1"/>
  <c r="Q33"/>
  <c r="M33"/>
  <c r="I33"/>
  <c r="U32"/>
  <c r="U34" s="1"/>
  <c r="Q32"/>
  <c r="Q34" s="1"/>
  <c r="M32"/>
  <c r="I32"/>
  <c r="I34" s="1"/>
  <c r="M29"/>
  <c r="I29"/>
  <c r="M28"/>
  <c r="I28"/>
  <c r="U26"/>
  <c r="U30" s="1"/>
  <c r="Q26"/>
  <c r="Q30" s="1"/>
  <c r="M26"/>
  <c r="M25"/>
  <c r="I25"/>
  <c r="M24"/>
  <c r="I24"/>
  <c r="M23"/>
  <c r="I23"/>
  <c r="M22"/>
  <c r="I22"/>
  <c r="M21"/>
  <c r="I21"/>
  <c r="M20"/>
  <c r="I20"/>
  <c r="M19"/>
  <c r="I19"/>
  <c r="M18"/>
  <c r="I18"/>
  <c r="M17"/>
  <c r="I17"/>
  <c r="U14"/>
  <c r="Q14"/>
  <c r="M14"/>
  <c r="I14"/>
  <c r="U8"/>
  <c r="Q8"/>
  <c r="M8"/>
  <c r="I8"/>
  <c r="U7"/>
  <c r="Q7"/>
  <c r="M7"/>
  <c r="I7"/>
  <c r="U6"/>
  <c r="Q6"/>
  <c r="M6"/>
  <c r="I6"/>
  <c r="U5"/>
  <c r="Q5"/>
  <c r="M5"/>
  <c r="I5"/>
  <c r="U4"/>
  <c r="U15" s="1"/>
  <c r="Q4"/>
  <c r="M4"/>
  <c r="I4"/>
  <c r="BX39" i="6"/>
  <c r="BV39"/>
  <c r="BR39"/>
  <c r="BN39"/>
  <c r="BJ39"/>
  <c r="BD39"/>
  <c r="BF39" s="1"/>
  <c r="AY39"/>
  <c r="AV39"/>
  <c r="AM39"/>
  <c r="AK39"/>
  <c r="AG39"/>
  <c r="AC39"/>
  <c r="Y39"/>
  <c r="S39"/>
  <c r="U39" s="1"/>
  <c r="N39"/>
  <c r="K39"/>
  <c r="BX38"/>
  <c r="BV38"/>
  <c r="BR38"/>
  <c r="BN38"/>
  <c r="BJ38"/>
  <c r="BD38"/>
  <c r="BF38" s="1"/>
  <c r="AY38"/>
  <c r="AV38"/>
  <c r="AM38"/>
  <c r="AK38"/>
  <c r="AG38"/>
  <c r="AC38"/>
  <c r="Y38"/>
  <c r="AL38" s="1"/>
  <c r="AO38" s="1"/>
  <c r="S38"/>
  <c r="U38" s="1"/>
  <c r="N38"/>
  <c r="K38"/>
  <c r="BX37"/>
  <c r="BV37"/>
  <c r="BR37"/>
  <c r="BN37"/>
  <c r="BJ37"/>
  <c r="BD37"/>
  <c r="BF37" s="1"/>
  <c r="AY37"/>
  <c r="AV37"/>
  <c r="AM37"/>
  <c r="AK37"/>
  <c r="AG37"/>
  <c r="AC37"/>
  <c r="Y37"/>
  <c r="S37"/>
  <c r="U37" s="1"/>
  <c r="N37"/>
  <c r="K37"/>
  <c r="BX36"/>
  <c r="BV36"/>
  <c r="BR36"/>
  <c r="BN36"/>
  <c r="BJ36"/>
  <c r="BD36"/>
  <c r="BF36" s="1"/>
  <c r="AY36"/>
  <c r="AV36"/>
  <c r="AM36"/>
  <c r="AN36" s="1"/>
  <c r="AK36"/>
  <c r="AG36"/>
  <c r="AC36"/>
  <c r="Y36"/>
  <c r="S36"/>
  <c r="U36" s="1"/>
  <c r="N36"/>
  <c r="K36"/>
  <c r="BX35"/>
  <c r="BV35"/>
  <c r="BR35"/>
  <c r="BN35"/>
  <c r="BJ35"/>
  <c r="BD35"/>
  <c r="BF35" s="1"/>
  <c r="AY35"/>
  <c r="AV35"/>
  <c r="AM35"/>
  <c r="AK35"/>
  <c r="AG35"/>
  <c r="AC35"/>
  <c r="Y35"/>
  <c r="S35"/>
  <c r="U35" s="1"/>
  <c r="N35"/>
  <c r="K35"/>
  <c r="BX34"/>
  <c r="BV34"/>
  <c r="BR34"/>
  <c r="BN34"/>
  <c r="BJ34"/>
  <c r="BD34"/>
  <c r="BF34" s="1"/>
  <c r="AY34"/>
  <c r="AV34"/>
  <c r="AM34"/>
  <c r="AN34" s="1"/>
  <c r="AK34"/>
  <c r="AG34"/>
  <c r="AC34"/>
  <c r="Y34"/>
  <c r="U34"/>
  <c r="S34"/>
  <c r="N34"/>
  <c r="K34"/>
  <c r="BX33"/>
  <c r="BV33"/>
  <c r="BR33"/>
  <c r="BN33"/>
  <c r="BJ33"/>
  <c r="BD33"/>
  <c r="BF33" s="1"/>
  <c r="AY33"/>
  <c r="AV33"/>
  <c r="AM33"/>
  <c r="AK33"/>
  <c r="AG33"/>
  <c r="AC33"/>
  <c r="Y33"/>
  <c r="S33"/>
  <c r="U33" s="1"/>
  <c r="N33"/>
  <c r="K33"/>
  <c r="BX32"/>
  <c r="BV32"/>
  <c r="BR32"/>
  <c r="BN32"/>
  <c r="BJ32"/>
  <c r="BD32"/>
  <c r="BF32" s="1"/>
  <c r="AY32"/>
  <c r="AV32"/>
  <c r="AM32"/>
  <c r="AK32"/>
  <c r="AG32"/>
  <c r="AC32"/>
  <c r="Y32"/>
  <c r="S32"/>
  <c r="U32" s="1"/>
  <c r="N32"/>
  <c r="K32"/>
  <c r="BX31"/>
  <c r="BV31"/>
  <c r="BR31"/>
  <c r="BN31"/>
  <c r="BJ31"/>
  <c r="BD31"/>
  <c r="BF31" s="1"/>
  <c r="AY31"/>
  <c r="AV31"/>
  <c r="AM31"/>
  <c r="AK31"/>
  <c r="AG31"/>
  <c r="AC31"/>
  <c r="Y31"/>
  <c r="S31"/>
  <c r="U31" s="1"/>
  <c r="N31"/>
  <c r="K31"/>
  <c r="BX30"/>
  <c r="BV30"/>
  <c r="BR30"/>
  <c r="BN30"/>
  <c r="BJ30"/>
  <c r="BD30"/>
  <c r="BF30" s="1"/>
  <c r="AY30"/>
  <c r="AV30"/>
  <c r="AM30"/>
  <c r="AK30"/>
  <c r="AG30"/>
  <c r="AC30"/>
  <c r="Y30"/>
  <c r="AL30" s="1"/>
  <c r="AO30" s="1"/>
  <c r="S30"/>
  <c r="U30" s="1"/>
  <c r="N30"/>
  <c r="K30"/>
  <c r="BX28"/>
  <c r="BY28" s="1"/>
  <c r="BV28"/>
  <c r="BR28"/>
  <c r="BN28"/>
  <c r="BJ28"/>
  <c r="BD28"/>
  <c r="BF28" s="1"/>
  <c r="AY28"/>
  <c r="AV28"/>
  <c r="AM28"/>
  <c r="AK28"/>
  <c r="AG28"/>
  <c r="AC28"/>
  <c r="Y28"/>
  <c r="S28"/>
  <c r="U28" s="1"/>
  <c r="N28"/>
  <c r="K28"/>
  <c r="BX27"/>
  <c r="BV27"/>
  <c r="BR27"/>
  <c r="BN27"/>
  <c r="BJ27"/>
  <c r="BD27"/>
  <c r="BF27" s="1"/>
  <c r="AY27"/>
  <c r="AV27"/>
  <c r="AM27"/>
  <c r="AN27" s="1"/>
  <c r="AK27"/>
  <c r="AG27"/>
  <c r="AC27"/>
  <c r="Y27"/>
  <c r="S27"/>
  <c r="U27" s="1"/>
  <c r="N27"/>
  <c r="K27"/>
  <c r="BX26"/>
  <c r="BV26"/>
  <c r="BR26"/>
  <c r="BN26"/>
  <c r="BJ26"/>
  <c r="BD26"/>
  <c r="BF26" s="1"/>
  <c r="AY26"/>
  <c r="AV26"/>
  <c r="AM26"/>
  <c r="AK26"/>
  <c r="AG26"/>
  <c r="AC26"/>
  <c r="Y26"/>
  <c r="S26"/>
  <c r="U26" s="1"/>
  <c r="N26"/>
  <c r="K26"/>
  <c r="BX25"/>
  <c r="BV25"/>
  <c r="BR25"/>
  <c r="BN25"/>
  <c r="BJ25"/>
  <c r="BD25"/>
  <c r="BF25" s="1"/>
  <c r="AY25"/>
  <c r="AV25"/>
  <c r="AM25"/>
  <c r="AK25"/>
  <c r="AG25"/>
  <c r="AC25"/>
  <c r="Y25"/>
  <c r="S25"/>
  <c r="U25" s="1"/>
  <c r="N25"/>
  <c r="K25"/>
  <c r="BX24"/>
  <c r="BV24"/>
  <c r="BR24"/>
  <c r="BN24"/>
  <c r="BJ24"/>
  <c r="BW24" s="1"/>
  <c r="BZ24" s="1"/>
  <c r="BD24"/>
  <c r="BF24" s="1"/>
  <c r="AY24"/>
  <c r="AV24"/>
  <c r="AM24"/>
  <c r="AN24" s="1"/>
  <c r="AK24"/>
  <c r="AG24"/>
  <c r="AC24"/>
  <c r="Y24"/>
  <c r="S24"/>
  <c r="U24" s="1"/>
  <c r="N24"/>
  <c r="K24"/>
  <c r="BX23"/>
  <c r="BV23"/>
  <c r="BR23"/>
  <c r="BN23"/>
  <c r="BJ23"/>
  <c r="BD23"/>
  <c r="BF23" s="1"/>
  <c r="AY23"/>
  <c r="AV23"/>
  <c r="AM23"/>
  <c r="AK23"/>
  <c r="AG23"/>
  <c r="AC23"/>
  <c r="Y23"/>
  <c r="AL23" s="1"/>
  <c r="AO23" s="1"/>
  <c r="S23"/>
  <c r="U23" s="1"/>
  <c r="N23"/>
  <c r="K23"/>
  <c r="BX22"/>
  <c r="BV22"/>
  <c r="BR22"/>
  <c r="BN22"/>
  <c r="BJ22"/>
  <c r="BD22"/>
  <c r="BF22" s="1"/>
  <c r="AY22"/>
  <c r="AV22"/>
  <c r="AM22"/>
  <c r="AK22"/>
  <c r="AG22"/>
  <c r="AC22"/>
  <c r="Y22"/>
  <c r="S22"/>
  <c r="U22" s="1"/>
  <c r="N22"/>
  <c r="K22"/>
  <c r="BX21"/>
  <c r="BV21"/>
  <c r="BR21"/>
  <c r="BN21"/>
  <c r="BJ21"/>
  <c r="BD21"/>
  <c r="BF21" s="1"/>
  <c r="AY21"/>
  <c r="AV21"/>
  <c r="AM21"/>
  <c r="AK21"/>
  <c r="AG21"/>
  <c r="AC21"/>
  <c r="Y21"/>
  <c r="S21"/>
  <c r="U21" s="1"/>
  <c r="N21"/>
  <c r="K21"/>
  <c r="BX20"/>
  <c r="BV20"/>
  <c r="BR20"/>
  <c r="BN20"/>
  <c r="BJ20"/>
  <c r="BD20"/>
  <c r="BF20" s="1"/>
  <c r="AY20"/>
  <c r="AV20"/>
  <c r="AM20"/>
  <c r="AK20"/>
  <c r="AG20"/>
  <c r="AC20"/>
  <c r="Y20"/>
  <c r="AL20" s="1"/>
  <c r="AO20" s="1"/>
  <c r="S20"/>
  <c r="U20" s="1"/>
  <c r="N20"/>
  <c r="K20"/>
  <c r="BX19"/>
  <c r="BY19" s="1"/>
  <c r="BV19"/>
  <c r="BR19"/>
  <c r="BN19"/>
  <c r="BJ19"/>
  <c r="BD19"/>
  <c r="BF19" s="1"/>
  <c r="AY19"/>
  <c r="AV19"/>
  <c r="AM19"/>
  <c r="AK19"/>
  <c r="AG19"/>
  <c r="AC19"/>
  <c r="Y19"/>
  <c r="S19"/>
  <c r="U19" s="1"/>
  <c r="N19"/>
  <c r="K19"/>
  <c r="BX17"/>
  <c r="BV17"/>
  <c r="BR17"/>
  <c r="BN17"/>
  <c r="BJ17"/>
  <c r="BD17"/>
  <c r="BF17" s="1"/>
  <c r="AY17"/>
  <c r="AV17"/>
  <c r="AM17"/>
  <c r="AK17"/>
  <c r="AG17"/>
  <c r="AC17"/>
  <c r="Y17"/>
  <c r="S17"/>
  <c r="U17" s="1"/>
  <c r="N17"/>
  <c r="K17"/>
  <c r="BX16"/>
  <c r="BV16"/>
  <c r="BR16"/>
  <c r="BN16"/>
  <c r="BJ16"/>
  <c r="BD16"/>
  <c r="BF16" s="1"/>
  <c r="AY16"/>
  <c r="AV16"/>
  <c r="AM16"/>
  <c r="AK16"/>
  <c r="AG16"/>
  <c r="AC16"/>
  <c r="Y16"/>
  <c r="AL16" s="1"/>
  <c r="AO16" s="1"/>
  <c r="S16"/>
  <c r="U16" s="1"/>
  <c r="N16"/>
  <c r="K16"/>
  <c r="BX15"/>
  <c r="BY15" s="1"/>
  <c r="BV15"/>
  <c r="BR15"/>
  <c r="BN15"/>
  <c r="BJ15"/>
  <c r="BD15"/>
  <c r="BF15" s="1"/>
  <c r="AY15"/>
  <c r="AV15"/>
  <c r="AM15"/>
  <c r="AK15"/>
  <c r="AG15"/>
  <c r="AC15"/>
  <c r="Y15"/>
  <c r="S15"/>
  <c r="U15" s="1"/>
  <c r="N15"/>
  <c r="K15"/>
  <c r="BX14"/>
  <c r="BV14"/>
  <c r="BR14"/>
  <c r="BN14"/>
  <c r="BJ14"/>
  <c r="BD14"/>
  <c r="BF14" s="1"/>
  <c r="AY14"/>
  <c r="AV14"/>
  <c r="AM14"/>
  <c r="AN14" s="1"/>
  <c r="AK14"/>
  <c r="AG14"/>
  <c r="AC14"/>
  <c r="Y14"/>
  <c r="S14"/>
  <c r="U14" s="1"/>
  <c r="N14"/>
  <c r="K14"/>
  <c r="BX13"/>
  <c r="BV13"/>
  <c r="BR13"/>
  <c r="BN13"/>
  <c r="BJ13"/>
  <c r="BD13"/>
  <c r="BF13" s="1"/>
  <c r="AY13"/>
  <c r="AV13"/>
  <c r="AM13"/>
  <c r="AK13"/>
  <c r="AG13"/>
  <c r="AC13"/>
  <c r="Y13"/>
  <c r="AL13" s="1"/>
  <c r="AO13" s="1"/>
  <c r="S13"/>
  <c r="U13" s="1"/>
  <c r="N13"/>
  <c r="K13"/>
  <c r="BX12"/>
  <c r="BV12"/>
  <c r="BR12"/>
  <c r="BN12"/>
  <c r="BJ12"/>
  <c r="BD12"/>
  <c r="BF12" s="1"/>
  <c r="AY12"/>
  <c r="AV12"/>
  <c r="AM12"/>
  <c r="AK12"/>
  <c r="AG12"/>
  <c r="AC12"/>
  <c r="Y12"/>
  <c r="S12"/>
  <c r="U12" s="1"/>
  <c r="N12"/>
  <c r="K12"/>
  <c r="BX11"/>
  <c r="BV11"/>
  <c r="BR11"/>
  <c r="BN11"/>
  <c r="BJ11"/>
  <c r="BW11" s="1"/>
  <c r="BZ11" s="1"/>
  <c r="BD11"/>
  <c r="BF11" s="1"/>
  <c r="AY11"/>
  <c r="AV11"/>
  <c r="AM11"/>
  <c r="AN11" s="1"/>
  <c r="AK11"/>
  <c r="AG11"/>
  <c r="AC11"/>
  <c r="Y11"/>
  <c r="S11"/>
  <c r="U11" s="1"/>
  <c r="N11"/>
  <c r="K11"/>
  <c r="BX10"/>
  <c r="BV10"/>
  <c r="BR10"/>
  <c r="BN10"/>
  <c r="BJ10"/>
  <c r="BD10"/>
  <c r="BF10" s="1"/>
  <c r="AY10"/>
  <c r="AV10"/>
  <c r="AM10"/>
  <c r="AK10"/>
  <c r="AG10"/>
  <c r="AC10"/>
  <c r="Y10"/>
  <c r="AL10" s="1"/>
  <c r="AO10" s="1"/>
  <c r="S10"/>
  <c r="U10" s="1"/>
  <c r="N10"/>
  <c r="K10"/>
  <c r="BX9"/>
  <c r="BY9" s="1"/>
  <c r="BV9"/>
  <c r="BR9"/>
  <c r="BN9"/>
  <c r="BJ9"/>
  <c r="BD9"/>
  <c r="BF9" s="1"/>
  <c r="AY9"/>
  <c r="AV9"/>
  <c r="AM9"/>
  <c r="AK9"/>
  <c r="AG9"/>
  <c r="AC9"/>
  <c r="Y9"/>
  <c r="S9"/>
  <c r="U9" s="1"/>
  <c r="N9"/>
  <c r="K9"/>
  <c r="BX8"/>
  <c r="BV8"/>
  <c r="BR8"/>
  <c r="BN8"/>
  <c r="BJ8"/>
  <c r="BD8"/>
  <c r="BF8" s="1"/>
  <c r="AY8"/>
  <c r="AV8"/>
  <c r="AM8"/>
  <c r="AK8"/>
  <c r="AG8"/>
  <c r="AC8"/>
  <c r="Y8"/>
  <c r="S8"/>
  <c r="U8" s="1"/>
  <c r="N8"/>
  <c r="K8"/>
  <c r="G63" i="3"/>
  <c r="A66" i="4"/>
  <c r="J50" i="2"/>
  <c r="E292" i="7"/>
  <c r="I292"/>
  <c r="D66" i="4"/>
  <c r="A292" i="7"/>
  <c r="J66" i="4"/>
  <c r="J63" i="3"/>
  <c r="K63"/>
  <c r="H50" i="2"/>
  <c r="C292" i="7"/>
  <c r="D63" i="3"/>
  <c r="F66" i="4"/>
  <c r="B50" i="2"/>
  <c r="A63" i="3"/>
  <c r="K292" i="7"/>
  <c r="C50" i="2"/>
  <c r="A50"/>
  <c r="K66" i="4"/>
  <c r="C66"/>
  <c r="B66"/>
  <c r="J292" i="7"/>
  <c r="G50" i="2"/>
  <c r="F292" i="7"/>
  <c r="B292"/>
  <c r="C63" i="3"/>
  <c r="E66" i="4"/>
  <c r="H292" i="7"/>
  <c r="I63" i="3"/>
  <c r="I66" i="4"/>
  <c r="D50" i="2"/>
  <c r="K50"/>
  <c r="B63" i="3"/>
  <c r="F63"/>
  <c r="F50" i="2"/>
  <c r="H63" i="3"/>
  <c r="D292" i="7"/>
  <c r="H66" i="4"/>
  <c r="E63" i="3"/>
  <c r="E50" i="2"/>
  <c r="I50"/>
  <c r="G292" i="7"/>
  <c r="AL35" i="6" l="1"/>
  <c r="AO35" s="1"/>
  <c r="BY35"/>
  <c r="AN15"/>
  <c r="AN19"/>
  <c r="BY20"/>
  <c r="BY23"/>
  <c r="AL26"/>
  <c r="AO26" s="1"/>
  <c r="AN28"/>
  <c r="A67" i="4"/>
  <c r="A64" i="3"/>
  <c r="A51" i="2"/>
  <c r="A293" i="7"/>
  <c r="AN32" i="6"/>
  <c r="AL33"/>
  <c r="AO33" s="1"/>
  <c r="BY33"/>
  <c r="AL36"/>
  <c r="AO36" s="1"/>
  <c r="AL8"/>
  <c r="AO8" s="1"/>
  <c r="AN10"/>
  <c r="AL11"/>
  <c r="AO11" s="1"/>
  <c r="BY11"/>
  <c r="AL14"/>
  <c r="AO14" s="1"/>
  <c r="BY14"/>
  <c r="BW15"/>
  <c r="BZ15" s="1"/>
  <c r="AL17"/>
  <c r="AO17" s="1"/>
  <c r="AN20"/>
  <c r="AL21"/>
  <c r="AO21" s="1"/>
  <c r="AN23"/>
  <c r="AL24"/>
  <c r="AO24" s="1"/>
  <c r="BY24"/>
  <c r="AL27"/>
  <c r="AO27" s="1"/>
  <c r="BY27"/>
  <c r="BW28"/>
  <c r="BZ28" s="1"/>
  <c r="AL31"/>
  <c r="AO31" s="1"/>
  <c r="BY31"/>
  <c r="AL39"/>
  <c r="AO39" s="1"/>
  <c r="I15" i="12"/>
  <c r="BY10" i="6"/>
  <c r="AL34"/>
  <c r="AO34" s="1"/>
  <c r="Q15" i="12"/>
  <c r="M34"/>
  <c r="AL37" i="6"/>
  <c r="AO37" s="1"/>
  <c r="BY37"/>
  <c r="AL9"/>
  <c r="AO9" s="1"/>
  <c r="AL19"/>
  <c r="AO19" s="1"/>
  <c r="BW20"/>
  <c r="BZ20" s="1"/>
  <c r="AL22"/>
  <c r="AO22" s="1"/>
  <c r="AL28"/>
  <c r="AO28" s="1"/>
  <c r="AL12"/>
  <c r="AO12" s="1"/>
  <c r="AL15"/>
  <c r="AO15" s="1"/>
  <c r="AL25"/>
  <c r="AO25" s="1"/>
  <c r="AL32"/>
  <c r="AO32" s="1"/>
  <c r="M30" i="12"/>
  <c r="M15" s="1"/>
  <c r="AN8" i="6"/>
  <c r="BW8"/>
  <c r="BZ8" s="1"/>
  <c r="BY8"/>
  <c r="AN12"/>
  <c r="BW12"/>
  <c r="BZ12" s="1"/>
  <c r="BY12"/>
  <c r="AN16"/>
  <c r="BW16"/>
  <c r="BZ16" s="1"/>
  <c r="BY16"/>
  <c r="AN21"/>
  <c r="BW21"/>
  <c r="BZ21" s="1"/>
  <c r="BY21"/>
  <c r="AN25"/>
  <c r="BW25"/>
  <c r="BZ25" s="1"/>
  <c r="BY25"/>
  <c r="AN30"/>
  <c r="BW30"/>
  <c r="BZ30" s="1"/>
  <c r="BY30"/>
  <c r="BW32"/>
  <c r="BZ32" s="1"/>
  <c r="BY32"/>
  <c r="BW34"/>
  <c r="BZ34" s="1"/>
  <c r="BY34"/>
  <c r="BW36"/>
  <c r="BZ36" s="1"/>
  <c r="BY36"/>
  <c r="AN38"/>
  <c r="BW38"/>
  <c r="BZ38" s="1"/>
  <c r="BY38"/>
  <c r="AN9"/>
  <c r="BW9"/>
  <c r="BZ9" s="1"/>
  <c r="AN13"/>
  <c r="BW13"/>
  <c r="BZ13" s="1"/>
  <c r="BY13"/>
  <c r="AN17"/>
  <c r="BW17"/>
  <c r="BZ17" s="1"/>
  <c r="BY17"/>
  <c r="AN22"/>
  <c r="BW22"/>
  <c r="BZ22" s="1"/>
  <c r="BY22"/>
  <c r="AN26"/>
  <c r="BW26"/>
  <c r="BZ26" s="1"/>
  <c r="BY26"/>
  <c r="BW10"/>
  <c r="BZ10" s="1"/>
  <c r="BW14"/>
  <c r="BZ14" s="1"/>
  <c r="BW19"/>
  <c r="BZ19" s="1"/>
  <c r="BW23"/>
  <c r="BZ23" s="1"/>
  <c r="BW27"/>
  <c r="BZ27" s="1"/>
  <c r="AN31"/>
  <c r="BW31"/>
  <c r="BZ31" s="1"/>
  <c r="AN33"/>
  <c r="BW33"/>
  <c r="BZ33" s="1"/>
  <c r="AN35"/>
  <c r="BW35"/>
  <c r="BZ35" s="1"/>
  <c r="AN37"/>
  <c r="BW37"/>
  <c r="BZ37" s="1"/>
  <c r="AN39"/>
  <c r="BW39"/>
  <c r="BZ39" s="1"/>
  <c r="BY39"/>
  <c r="I26" i="12"/>
  <c r="I30" s="1"/>
  <c r="I21" i="10"/>
  <c r="G21"/>
  <c r="F21"/>
  <c r="K21"/>
  <c r="H21"/>
  <c r="J21"/>
  <c r="E21"/>
  <c r="A21"/>
  <c r="B21"/>
</calcChain>
</file>

<file path=xl/sharedStrings.xml><?xml version="1.0" encoding="utf-8"?>
<sst xmlns="http://schemas.openxmlformats.org/spreadsheetml/2006/main" count="2376" uniqueCount="683">
  <si>
    <t>N п/п</t>
  </si>
  <si>
    <t>Наименование показателя</t>
  </si>
  <si>
    <t>Единица измере-ния</t>
  </si>
  <si>
    <t>Истекший год (i - 2)</t>
  </si>
  <si>
    <t>Текущий год (i - 1)</t>
  </si>
  <si>
    <t>Год регулиров. (i)</t>
  </si>
  <si>
    <t>Ссылка на правовую нор-му (основание для принятия показателя в расчет тарифа)</t>
  </si>
  <si>
    <t>Принято органом регули-рования</t>
  </si>
  <si>
    <t>Факт по данным организа-ции</t>
  </si>
  <si>
    <t>Факт, принятый органом регулир.</t>
  </si>
  <si>
    <t>Ожидае-мое</t>
  </si>
  <si>
    <t>Предло-жение организа-ции</t>
  </si>
  <si>
    <t>Установленная мощность</t>
  </si>
  <si>
    <t>куб.м/час</t>
  </si>
  <si>
    <t>Подключенная (фактическая) нагрузка</t>
  </si>
  <si>
    <t>тыс.куб.м</t>
  </si>
  <si>
    <t>4.1.</t>
  </si>
  <si>
    <t>4.2.</t>
  </si>
  <si>
    <t>4.3.</t>
  </si>
  <si>
    <t>5.1.</t>
  </si>
  <si>
    <t>5.2.</t>
  </si>
  <si>
    <t>8.1.</t>
  </si>
  <si>
    <t>8.2.</t>
  </si>
  <si>
    <t>8.3.</t>
  </si>
  <si>
    <t>9.1.</t>
  </si>
  <si>
    <t>%</t>
  </si>
  <si>
    <t>10.1.</t>
  </si>
  <si>
    <t>10.2.</t>
  </si>
  <si>
    <t>по приборам учета</t>
  </si>
  <si>
    <t>по нормативам</t>
  </si>
  <si>
    <t>11.</t>
  </si>
  <si>
    <t>факт</t>
  </si>
  <si>
    <t>ожид.</t>
  </si>
  <si>
    <t>предлож.</t>
  </si>
  <si>
    <t>принято</t>
  </si>
  <si>
    <t>Примеч.</t>
  </si>
  <si>
    <t>год (i-5)</t>
  </si>
  <si>
    <t>год (i-4)</t>
  </si>
  <si>
    <t>год (i-3)</t>
  </si>
  <si>
    <t>год (i-2)</t>
  </si>
  <si>
    <t>год (i-1)</t>
  </si>
  <si>
    <t>год (i)</t>
  </si>
  <si>
    <t>11.1.</t>
  </si>
  <si>
    <t>11.2.</t>
  </si>
  <si>
    <t>Подключенная нагрузка новых объектов</t>
  </si>
  <si>
    <t>11.3.</t>
  </si>
  <si>
    <t>11.4.</t>
  </si>
  <si>
    <t>Изменение объёма за счёт изменения нормативов</t>
  </si>
  <si>
    <t>7.3. Баланс водоотведения</t>
  </si>
  <si>
    <t>Номер тарифа (идентификатор) &lt;16&gt;</t>
  </si>
  <si>
    <t>Категория сточных вод</t>
  </si>
  <si>
    <t>Принято сточных вод, всего</t>
  </si>
  <si>
    <t>Хозяйственные нужды предприятия</t>
  </si>
  <si>
    <t>Принято по категориям потребителей</t>
  </si>
  <si>
    <t>6.1.</t>
  </si>
  <si>
    <t>От финансируемых из бюджетов всех уровней</t>
  </si>
  <si>
    <t>6.1.1.</t>
  </si>
  <si>
    <t>6.1.2.</t>
  </si>
  <si>
    <t>6.2.</t>
  </si>
  <si>
    <t>От населения</t>
  </si>
  <si>
    <t>6.2.1.</t>
  </si>
  <si>
    <t>6.2.2.</t>
  </si>
  <si>
    <t>6.3.</t>
  </si>
  <si>
    <t>От прочих потребителей</t>
  </si>
  <si>
    <t>6.3.1.</t>
  </si>
  <si>
    <t>от абонентов, которым не устанавливаются нормативы по составу ст.вод, всего, в т.ч.:</t>
  </si>
  <si>
    <t>6.3.1.1.</t>
  </si>
  <si>
    <t>6.3.1.2.</t>
  </si>
  <si>
    <t>6.3.2.</t>
  </si>
  <si>
    <t>от абонентов, которым устанавливаются нормативы по составу ст.вод, всего, в т.ч.:</t>
  </si>
  <si>
    <t>6.3.2.1.</t>
  </si>
  <si>
    <t>6.2.2.2.</t>
  </si>
  <si>
    <t>6.4.</t>
  </si>
  <si>
    <t>Принято сточных вод от других канализационных сетей и территорий, всего, в т.ч.:</t>
  </si>
  <si>
    <t>6.4.1.</t>
  </si>
  <si>
    <t>6.4.1.1.</t>
  </si>
  <si>
    <t>6.4.1.2.</t>
  </si>
  <si>
    <t>6.4.2.</t>
  </si>
  <si>
    <t>6.4.2.1.</t>
  </si>
  <si>
    <t>6.4.2.2.</t>
  </si>
  <si>
    <t>Неучтенный приток сточных вод</t>
  </si>
  <si>
    <t>Объем сточных вод, прошедших очистку (справочно)</t>
  </si>
  <si>
    <t>Пропущено через собственные очистные сооружения</t>
  </si>
  <si>
    <t>Передано сточных вод другим канализациям</t>
  </si>
  <si>
    <t>На очистные сооружения</t>
  </si>
  <si>
    <t>В канализационную сеть</t>
  </si>
  <si>
    <t>Передано на другие территории, дифференци-рованные по тарифу</t>
  </si>
  <si>
    <t>Сброшенные воды без очистки</t>
  </si>
  <si>
    <t>13.</t>
  </si>
  <si>
    <t>СПРАВОЧНО (факт и расчёт прогноза объёмов отведения сточных вод от абонентов):</t>
  </si>
  <si>
    <t>13.1.</t>
  </si>
  <si>
    <t>Объём отведения сточных вод без учёта новых объектов и изменения нормативов</t>
  </si>
  <si>
    <t>13.2.</t>
  </si>
  <si>
    <t>13.3.</t>
  </si>
  <si>
    <t>Объём водоотведения новыми объектами</t>
  </si>
  <si>
    <t>13.4.</t>
  </si>
  <si>
    <t>13.5.</t>
  </si>
  <si>
    <t>Объём водоотведения с учётом подключения новых объектов и изменения нормативов</t>
  </si>
  <si>
    <t>13.6.</t>
  </si>
  <si>
    <t>Темп изменения объёмов водоотведения</t>
  </si>
  <si>
    <t>8. Расход на реагенты, ГСМ и материалы</t>
  </si>
  <si>
    <t>Номер тарифа (идентификатор) &lt;18&gt;</t>
  </si>
  <si>
    <t>1.</t>
  </si>
  <si>
    <t>Вид реагентов 1</t>
  </si>
  <si>
    <t>1.1.</t>
  </si>
  <si>
    <t>Расход реагентов (ед. изм.)</t>
  </si>
  <si>
    <t>тн.</t>
  </si>
  <si>
    <t>1.2.</t>
  </si>
  <si>
    <t>Цена за тонну</t>
  </si>
  <si>
    <t>руб./тн.</t>
  </si>
  <si>
    <t>1.3.</t>
  </si>
  <si>
    <t>Затраты на реагенты 1</t>
  </si>
  <si>
    <t>тыс.руб.</t>
  </si>
  <si>
    <t>2.</t>
  </si>
  <si>
    <t>Вид реагентов 2</t>
  </si>
  <si>
    <t>2.1.</t>
  </si>
  <si>
    <t>2.2.</t>
  </si>
  <si>
    <t>2.3.</t>
  </si>
  <si>
    <t>Затраты на реагенты 2</t>
  </si>
  <si>
    <t>3.</t>
  </si>
  <si>
    <t>Вид реагентов 3</t>
  </si>
  <si>
    <t>3.1.</t>
  </si>
  <si>
    <t>3.2.</t>
  </si>
  <si>
    <t>3.3.</t>
  </si>
  <si>
    <t>Затраты на реагенты 3</t>
  </si>
  <si>
    <t>4.</t>
  </si>
  <si>
    <t>Вид реагентов 4</t>
  </si>
  <si>
    <t>Затраты на реагенты 4</t>
  </si>
  <si>
    <t>5.</t>
  </si>
  <si>
    <t>Затраты на реагенты, всего, в т.ч.:</t>
  </si>
  <si>
    <t>6.</t>
  </si>
  <si>
    <t>Вид ГСМ 1</t>
  </si>
  <si>
    <t>Расход ГСМ 1 (ед. изм.)</t>
  </si>
  <si>
    <t>Затраты на ГСМ 1</t>
  </si>
  <si>
    <t>7.</t>
  </si>
  <si>
    <t>Вид ГСМ 2</t>
  </si>
  <si>
    <t>7.1.</t>
  </si>
  <si>
    <t>Расход ГСМ 2 (ед. изм.)</t>
  </si>
  <si>
    <t>7.2.</t>
  </si>
  <si>
    <t>7.3.</t>
  </si>
  <si>
    <t>Затраты на ГСМ 2</t>
  </si>
  <si>
    <t>8.</t>
  </si>
  <si>
    <t>Вид ГСМ 3</t>
  </si>
  <si>
    <t>Расход ГСМ 3 (ед. изм.)</t>
  </si>
  <si>
    <t>Затраты на ГСМ 3</t>
  </si>
  <si>
    <t>9.</t>
  </si>
  <si>
    <t>Вид ГСМ 4</t>
  </si>
  <si>
    <t>Расход ГСМ 4 (ед. изм.)</t>
  </si>
  <si>
    <t>9.2.</t>
  </si>
  <si>
    <t>9.3.</t>
  </si>
  <si>
    <t>Затраты на ГСМ 4</t>
  </si>
  <si>
    <t>10.</t>
  </si>
  <si>
    <t>Затраты на ГСМ, всего</t>
  </si>
  <si>
    <t>Вид материалов 1</t>
  </si>
  <si>
    <t>Расход материалов 1 (ед. изм.)</t>
  </si>
  <si>
    <t>Затраты на материалы 1</t>
  </si>
  <si>
    <t>Вид материалов 2</t>
  </si>
  <si>
    <t>Расход материалов 2 (ед. изм.)</t>
  </si>
  <si>
    <t>Затраты на материалы 2</t>
  </si>
  <si>
    <t>Вид материалов 3</t>
  </si>
  <si>
    <t>Расход материалов 3 (ед. изм.)</t>
  </si>
  <si>
    <t>Затраты на материалы 3</t>
  </si>
  <si>
    <t>Вид материалов 4</t>
  </si>
  <si>
    <t>Расход материалов 4 (ед. изм.)</t>
  </si>
  <si>
    <t>Затраты на материалы 4</t>
  </si>
  <si>
    <t>Затраты на материалы, всего</t>
  </si>
  <si>
    <t>Затраты на реагенты, ГСМ и материалы, всего, 
в т.ч.:</t>
  </si>
  <si>
    <t>затраты на водоснабжение</t>
  </si>
  <si>
    <t>затраты на на водоотведение</t>
  </si>
  <si>
    <t>затраты на транспортировку воды</t>
  </si>
  <si>
    <t>затраты на транспортировку сточных вод</t>
  </si>
  <si>
    <t>Ком-мен-тарий</t>
  </si>
  <si>
    <t>9. Расходы на электрическую энергию</t>
  </si>
  <si>
    <t>Единица измерения</t>
  </si>
  <si>
    <t>Номер тарифа (идентификатор) &lt;17&gt;</t>
  </si>
  <si>
    <t>Всего затрат на электроэнергию</t>
  </si>
  <si>
    <t>по тарифу на водоснабжение</t>
  </si>
  <si>
    <t>по тарифу на водоотведение</t>
  </si>
  <si>
    <t>Удельный расход электроэнергии</t>
  </si>
  <si>
    <t>Уд. расход эл.энерг. на подачу воды в сети</t>
  </si>
  <si>
    <t>кВтч/м3</t>
  </si>
  <si>
    <t>Уд. расход эл.энерг. на транспортировку воды</t>
  </si>
  <si>
    <t>Уд. расход эл.энерг. на транспортировку ст. вод</t>
  </si>
  <si>
    <t>2.4.</t>
  </si>
  <si>
    <t>Уд. расход эл.энерг. на очистку сточных вод</t>
  </si>
  <si>
    <t>Объёмы:</t>
  </si>
  <si>
    <t>подачи воды в водопроводные сети</t>
  </si>
  <si>
    <t>тыс.м3</t>
  </si>
  <si>
    <t>транспортировки (подкачки) воды по сетям</t>
  </si>
  <si>
    <t>перекачки сточных вод КНС</t>
  </si>
  <si>
    <t>3.4.</t>
  </si>
  <si>
    <t>очистки сточных вод на КОС</t>
  </si>
  <si>
    <t>Объем покупной эл.энерг. по 1-ст. тарифу:</t>
  </si>
  <si>
    <t>тыс.кВт·ч</t>
  </si>
  <si>
    <t>низкое напряжение</t>
  </si>
  <si>
    <t>среднее напряжение 1</t>
  </si>
  <si>
    <t>среднее напряжение 2</t>
  </si>
  <si>
    <t>4.4.</t>
  </si>
  <si>
    <t>высокое напряжение</t>
  </si>
  <si>
    <t>Объем покупной эл.энерг. по 2-ст. тарифу:</t>
  </si>
  <si>
    <t>Подключенная мощность</t>
  </si>
  <si>
    <t>5.1.1.</t>
  </si>
  <si>
    <t>5.1.2.</t>
  </si>
  <si>
    <t>5.1.3.</t>
  </si>
  <si>
    <t>5.1.4.</t>
  </si>
  <si>
    <t>5.1.5.</t>
  </si>
  <si>
    <t>генерация напряжения</t>
  </si>
  <si>
    <t>Активная электроэнергия</t>
  </si>
  <si>
    <t>5.2.1.</t>
  </si>
  <si>
    <t>5.2.2.</t>
  </si>
  <si>
    <t>5.2.3.</t>
  </si>
  <si>
    <t>5.2.4.</t>
  </si>
  <si>
    <t>5.2.5.</t>
  </si>
  <si>
    <t>Тарифы на электроэнергию и мощность</t>
  </si>
  <si>
    <t>по одноставочному тарифу</t>
  </si>
  <si>
    <t>тариф с разбивкой по напряжению</t>
  </si>
  <si>
    <t>руб./кВт.ч</t>
  </si>
  <si>
    <t>6.1.1.1.</t>
  </si>
  <si>
    <t>6.1.1.2.</t>
  </si>
  <si>
    <t>6.1.1.3.</t>
  </si>
  <si>
    <t>6.1.1.4.</t>
  </si>
  <si>
    <t>6.1.3.</t>
  </si>
  <si>
    <t>средний 1-ставоч. тариф на электроэнергию</t>
  </si>
  <si>
    <t>по двухставочному тарифу</t>
  </si>
  <si>
    <t>ставка за мощность:</t>
  </si>
  <si>
    <t>6.2.1.1.</t>
  </si>
  <si>
    <t>6.2.1.2.</t>
  </si>
  <si>
    <t>6.2.1.3.</t>
  </si>
  <si>
    <t>6.2.1.4.</t>
  </si>
  <si>
    <t>6.2.1.5.</t>
  </si>
  <si>
    <t>ставка за активную электроэнергию:</t>
  </si>
  <si>
    <t>6.2.2.1.</t>
  </si>
  <si>
    <t>6.2.2.3.</t>
  </si>
  <si>
    <t>6.2.2.4.</t>
  </si>
  <si>
    <t>6.2.2.5.</t>
  </si>
  <si>
    <t>Затраты на покупку электроэнергии, всего, в т.ч.:</t>
  </si>
  <si>
    <t>для водоснабжения</t>
  </si>
  <si>
    <t>для водоотведения</t>
  </si>
  <si>
    <t>Затраты на покупку мощности, всего, в т.ч.:</t>
  </si>
  <si>
    <t>Бенз АИ98</t>
  </si>
  <si>
    <t>собственность</t>
  </si>
  <si>
    <t>Марка транспортного средства/самоходной машины (в соответствии с ПТС/ПСМ)</t>
  </si>
  <si>
    <t>гос. номер (Х 000 ХХ 123 / 23 ХХ 0000 )</t>
  </si>
  <si>
    <t>кат-я</t>
  </si>
  <si>
    <t>VIN/№ машины (рамы)</t>
  </si>
  <si>
    <t>право использования</t>
  </si>
  <si>
    <t>год изготовления ТС</t>
  </si>
  <si>
    <t>мощность двигателя, л.с.</t>
  </si>
  <si>
    <t>мощность двигателя, кВт</t>
  </si>
  <si>
    <t>объем двигателя, куб. см</t>
  </si>
  <si>
    <t>конструкционная масса, кг</t>
  </si>
  <si>
    <t>эколог класс</t>
  </si>
  <si>
    <t>вид топлива</t>
  </si>
  <si>
    <t>собственник (в соответствии с ПТС/ПСМ)</t>
  </si>
  <si>
    <t>ПТС/ПСМ (номер)</t>
  </si>
  <si>
    <t>св-во о рег ТС (номер)</t>
  </si>
  <si>
    <t xml:space="preserve">Закрепление за подразделением </t>
  </si>
  <si>
    <t>Бенз АИ95</t>
  </si>
  <si>
    <t>аренда</t>
  </si>
  <si>
    <t>Водоотведение</t>
  </si>
  <si>
    <t>Бенз АИ92</t>
  </si>
  <si>
    <t>хоз. ведение</t>
  </si>
  <si>
    <t>Бенз АИ76/80</t>
  </si>
  <si>
    <t>опер. управление</t>
  </si>
  <si>
    <t>ДТ</t>
  </si>
  <si>
    <t>концессия</t>
  </si>
  <si>
    <t>ГБО (пропан-бутан)</t>
  </si>
  <si>
    <t>бесхоз</t>
  </si>
  <si>
    <t>ГБО (метан)</t>
  </si>
  <si>
    <t>Водоснабжение</t>
  </si>
  <si>
    <t>Цех</t>
  </si>
  <si>
    <t>АУП</t>
  </si>
  <si>
    <t>Транспорт</t>
  </si>
  <si>
    <t>РАСЧЕТ ГСМ ПЛАН 2023 года</t>
  </si>
  <si>
    <t>ПО ДАННЫМ ОКК</t>
  </si>
  <si>
    <t>ПО ДАННЫМ РЭК</t>
  </si>
  <si>
    <t>Марка транспортного средства/самоходной машины/установки (в соответствии с ПТС/ПСМ/паспортом)</t>
  </si>
  <si>
    <t>Пробег (км), работа машин (м/ч), установок (ч)</t>
  </si>
  <si>
    <t>Норма расхода топлива, л</t>
  </si>
  <si>
    <t>Средняя стоимость 1 литра, руб.</t>
  </si>
  <si>
    <t>Стоимость топлива, руб.</t>
  </si>
  <si>
    <t>Моторные масла</t>
  </si>
  <si>
    <t>Транссм смазки и гидравл масла</t>
  </si>
  <si>
    <t>Спец масла и жидкости</t>
  </si>
  <si>
    <t>Пластичные смазки</t>
  </si>
  <si>
    <t>Итого, руб</t>
  </si>
  <si>
    <t>Итого, л</t>
  </si>
  <si>
    <t>Расход масел от топлива в %</t>
  </si>
  <si>
    <t>Средн стоимость масла, руб</t>
  </si>
  <si>
    <t>на ед. (100 км, м/ч, ч)</t>
  </si>
  <si>
    <t>на годовой пробег</t>
  </si>
  <si>
    <t>в летний период</t>
  </si>
  <si>
    <t>в зимний период</t>
  </si>
  <si>
    <t>на технологический процесс за 1 рейс/ операцию</t>
  </si>
  <si>
    <t>кол-во рейсов/операций за год</t>
  </si>
  <si>
    <t>на технологический процесс за год</t>
  </si>
  <si>
    <t>кол-во топлива на прогрев ДВС</t>
  </si>
  <si>
    <t>ВСЕГО, л.</t>
  </si>
  <si>
    <t>Норма на 100л</t>
  </si>
  <si>
    <t>Кол-во, л</t>
  </si>
  <si>
    <t>Средняя цена, руб</t>
  </si>
  <si>
    <t>Сумма, руб</t>
  </si>
  <si>
    <t>Кол-во, кг</t>
  </si>
  <si>
    <t>норма расхода на 100 км</t>
  </si>
  <si>
    <t>пробег, км</t>
  </si>
  <si>
    <t>расход топлива, л</t>
  </si>
  <si>
    <t>побег, км</t>
  </si>
  <si>
    <t>ГСМ</t>
  </si>
  <si>
    <t>11.	Расходы на оплату труда и страховые взносы на обязательное социальное страхование производственного персонала, в том числе налоги и сборы с фонда оплаты труда</t>
  </si>
  <si>
    <t>Расходы на оплату труда производственного персонала</t>
  </si>
  <si>
    <t>должность</t>
  </si>
  <si>
    <t>численность</t>
  </si>
  <si>
    <t>чел.</t>
  </si>
  <si>
    <t>среднемесячная заработная плата</t>
  </si>
  <si>
    <t>руб./чел.</t>
  </si>
  <si>
    <t>1.3.1.</t>
  </si>
  <si>
    <t>Тарифная ставка рабочего 1 разряда</t>
  </si>
  <si>
    <t>1.3.2.</t>
  </si>
  <si>
    <t>Индекс роста номинальной заработной платы</t>
  </si>
  <si>
    <t>1.3.3.</t>
  </si>
  <si>
    <t>Тарифная ставка рабочего 1 разряда с учетом дефлятора</t>
  </si>
  <si>
    <t>1.3.4.</t>
  </si>
  <si>
    <t>Средний тарифный коэффициент</t>
  </si>
  <si>
    <t>1.3.5.</t>
  </si>
  <si>
    <t>Среднемесячная тарифная ставка</t>
  </si>
  <si>
    <t>1.3.6.</t>
  </si>
  <si>
    <t>Минимальный размер оплаты труда по отраслевому тарифному соглашению</t>
  </si>
  <si>
    <t>1.3.7.</t>
  </si>
  <si>
    <t>Выплаты, связанные с режимом работы и условиями труда на 1 работника в месяц</t>
  </si>
  <si>
    <t>1.3.7.1.</t>
  </si>
  <si>
    <t>процент</t>
  </si>
  <si>
    <t>1.3.7.2.</t>
  </si>
  <si>
    <t>сумма выплат</t>
  </si>
  <si>
    <t>1.3.8.</t>
  </si>
  <si>
    <t>Текущее премирование</t>
  </si>
  <si>
    <t>1.3.8.1.</t>
  </si>
  <si>
    <t>1.3.8.2.</t>
  </si>
  <si>
    <t>1.3.9.</t>
  </si>
  <si>
    <t>Доп. премирование, включая вознаграждение за выслугу лет</t>
  </si>
  <si>
    <t>1.3.9.1.</t>
  </si>
  <si>
    <t>1.3.9.2.</t>
  </si>
  <si>
    <t>1.3.9.3.</t>
  </si>
  <si>
    <t>прочее</t>
  </si>
  <si>
    <t>1.3.9.4.</t>
  </si>
  <si>
    <t>региональные надбавки</t>
  </si>
  <si>
    <t>Страховые взносы на обязательное социальное страхование производственного персонала</t>
  </si>
  <si>
    <t>Расходы на оплату труда ремонтного персонала</t>
  </si>
  <si>
    <t>3.3.1.</t>
  </si>
  <si>
    <t>руб.</t>
  </si>
  <si>
    <t>3.3.2.</t>
  </si>
  <si>
    <t>3.3.3.</t>
  </si>
  <si>
    <t>3.3.4.</t>
  </si>
  <si>
    <t>3.3.5.</t>
  </si>
  <si>
    <t>3.3.6.</t>
  </si>
  <si>
    <t>3.3.7.</t>
  </si>
  <si>
    <t>3.3.7.1.</t>
  </si>
  <si>
    <t>3.3.7.2.</t>
  </si>
  <si>
    <t>3.3.8.</t>
  </si>
  <si>
    <t>3.3.8.1.</t>
  </si>
  <si>
    <t>3.3.8.2</t>
  </si>
  <si>
    <t>3.3.9.</t>
  </si>
  <si>
    <t>3.3.9.1.</t>
  </si>
  <si>
    <t>3.3.9.2.</t>
  </si>
  <si>
    <t>3.3.9.3.</t>
  </si>
  <si>
    <t>3.3.9.4.</t>
  </si>
  <si>
    <t>Страховые взносы на обязательное социальное страхование ремонтного персонала</t>
  </si>
  <si>
    <t>Расходы на оплату труда административно-управленческого персонала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</si>
  <si>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</si>
  <si>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</si>
  <si>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</si>
  <si>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</si>
  <si>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</si>
  <si>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</si>
  <si>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</si>
  <si>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</si>
  <si>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5.3.7.1.</t>
  </si>
  <si>
    <t>5.3.7.2.</t>
  </si>
  <si>
    <t>5.3.8.</t>
  </si>
  <si>
    <t>5.3.8.1.</t>
  </si>
  <si>
    <t>5.3.8.2.</t>
  </si>
  <si>
    <t>5.3.9.</t>
  </si>
  <si>
    <t>5.3.9.1.</t>
  </si>
  <si>
    <t>5.3.9.2.</t>
  </si>
  <si>
    <t>5.3.9.3.</t>
  </si>
  <si>
    <t>5.3.9.4.</t>
  </si>
  <si>
    <t>Страховые взносы на обязательное социальное страхование административно-управленческого персонала</t>
  </si>
  <si>
    <t>Расходы на оплату труда сбытового персонала</t>
  </si>
  <si>
    <t>Страховые взносы на обязательное социальное страхование сбытового персонала</t>
  </si>
  <si>
    <t>Должность</t>
  </si>
  <si>
    <t>Численность</t>
  </si>
  <si>
    <t>Среднемесячная заработная плата</t>
  </si>
  <si>
    <t>Техническое (технологическое) присоединение к централизованной системе водоснабжения</t>
  </si>
  <si>
    <t>Техническое (технологическое) присоединение к централизованной системе водоотведения</t>
  </si>
  <si>
    <t>12.	Административные расходы</t>
  </si>
  <si>
    <t>Оплата труда административно-управленческого персонала</t>
  </si>
  <si>
    <t>Оплата работ и (или) услуг, выполняемых по договорам сторонними организациями или индивидуальными предпринимателями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</si>
  <si>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</si>
  <si>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</si>
  <si>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</si>
  <si>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</si>
  <si>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3.5.</t>
  </si>
  <si>
    <t>услуги по вневедомственной охране объектов и территорий</t>
  </si>
  <si>
    <t>3.6.</t>
  </si>
  <si>
    <t>информационные услуги</t>
  </si>
  <si>
    <t>Арендная плата, лизинговые платежи, не связанные с арендой (лизингом) централизованных систем водоснабжения/водоотведения либо объектов, входящих в состав таких систем</t>
  </si>
  <si>
    <t>Служебные командировки</t>
  </si>
  <si>
    <t>Обучение персонала</t>
  </si>
  <si>
    <t>Страхование производственных объектов</t>
  </si>
  <si>
    <t>Прочие расходы, всего</t>
  </si>
  <si>
    <t>амортизация непроизводственных активов</t>
  </si>
  <si>
    <t>расходы по охране объектов и территорий</t>
  </si>
  <si>
    <t>13.	Амортизация основных средств и нематериальных активов, относимых к объектам централизованной системы водоснабжения/водоотведения</t>
  </si>
  <si>
    <t>Первоначальная (восстановительная) стоимость на начало периода</t>
  </si>
  <si>
    <t>здания</t>
  </si>
  <si>
    <t>сооружения и передаточные устройства</t>
  </si>
  <si>
    <t>машины и оборудование</t>
  </si>
  <si>
    <t>1.4.</t>
  </si>
  <si>
    <t>транспорт</t>
  </si>
  <si>
    <t>Ввод основных фондов</t>
  </si>
  <si>
    <t>2.5.</t>
  </si>
  <si>
    <t>Выбытие основных фондов</t>
  </si>
  <si>
    <t>Первоначальная (восстановительная) стоимость на конец периода</t>
  </si>
  <si>
    <t>4.5.</t>
  </si>
  <si>
    <t>Среднегодовая стоимость</t>
  </si>
  <si>
    <t>5.4.</t>
  </si>
  <si>
    <t>5.5.</t>
  </si>
  <si>
    <t>Средняя норма амортизационных отчислений</t>
  </si>
  <si>
    <t>6.5.</t>
  </si>
  <si>
    <t>Сумма амортизационных отчислений</t>
  </si>
  <si>
    <t>7.4.</t>
  </si>
  <si>
    <t>7.5.</t>
  </si>
  <si>
    <t>Переоценка основных средств на 31.12.XX</t>
  </si>
  <si>
    <t>8.4.</t>
  </si>
  <si>
    <t>8.5.</t>
  </si>
  <si>
    <t>14.	Арендная и концессионная плата. Лизинговые платежи</t>
  </si>
  <si>
    <t>Ссылка на файл</t>
  </si>
  <si>
    <t>Арендная и концессионная плата. Лизинговые платежи</t>
  </si>
  <si>
    <t>аренда имущества</t>
  </si>
  <si>
    <t>1.1.1.</t>
  </si>
  <si>
    <t>аренда муниципальной или государственной собственности</t>
  </si>
  <si>
    <t>1.1.2.</t>
  </si>
  <si>
    <t>аренда частной собственности</t>
  </si>
  <si>
    <t>Концессионная плата</t>
  </si>
  <si>
    <t>Лизинговые платежи</t>
  </si>
  <si>
    <t>Аренда земельных участков</t>
  </si>
  <si>
    <t>15.	Расшифровка по налогам и платежам</t>
  </si>
  <si>
    <t>Налоги и платежи, относимые на вид деятельн.</t>
  </si>
  <si>
    <t>Транспортный налог</t>
  </si>
  <si>
    <t>Земельный налог и арендная плата за землю</t>
  </si>
  <si>
    <t>Плата за негативное воздействие на окр. среду</t>
  </si>
  <si>
    <t>Водный налог</t>
  </si>
  <si>
    <t>Плата за пользование водным объектом</t>
  </si>
  <si>
    <t>Налог на имущество</t>
  </si>
  <si>
    <t>Налог на прибыль</t>
  </si>
  <si>
    <t>Единый налог при УСН</t>
  </si>
  <si>
    <t>Прочие налоги и сборы</t>
  </si>
  <si>
    <t>Расчет транспортного налога</t>
  </si>
  <si>
    <t>код вида ТС</t>
  </si>
  <si>
    <t>налоговая ставка, руб.</t>
  </si>
  <si>
    <t>количество полных месяцев владения</t>
  </si>
  <si>
    <t>транспортный налог за 2017</t>
  </si>
  <si>
    <t>транспортный налог на 2019</t>
  </si>
  <si>
    <t>Водоснабжение тех.вода</t>
  </si>
  <si>
    <t>ИТОГО</t>
  </si>
  <si>
    <t>Водоснабжение питьевая вода</t>
  </si>
  <si>
    <t>Цеховые</t>
  </si>
  <si>
    <t>16.	Сбытовые расходы гарантирующей организации</t>
  </si>
  <si>
    <t>Расходы на формирование резервов по сомнительным долгам (дебиторской задолженности)</t>
  </si>
  <si>
    <t>Расходы на приобретение материалов, связанные со сбытовой деятельностью</t>
  </si>
  <si>
    <t>Расходы на содержание помещений, используемых при осуществлении сбытовой деятельности</t>
  </si>
  <si>
    <t>Расходы на оплату труда, страховые взносы на обязательное социальное страхование, выплачиваемые из фонда оплаты труда сбытового персонала</t>
  </si>
  <si>
    <t>Расходы на амортизацию основных средств и нематериальных активов, используемых при осуществлении сбытовой деятельности</t>
  </si>
  <si>
    <t>Расходы на аренду, лизинг имущества, используемого при осуществлении сбытовой деятельности</t>
  </si>
  <si>
    <t>Текущий год</t>
  </si>
  <si>
    <t>Год регулирования</t>
  </si>
  <si>
    <t>Сравнительный анализ динамики необходимой валовой выручки (далее в настоящем приложении - НВВ), в том числе расходов по отдельным статьям (группам расходов), прибыли и их величины по отношению к предыдущим периодам регулирования</t>
  </si>
  <si>
    <t>Указание на подтверждающие документы</t>
  </si>
  <si>
    <t>Ссылка на правовую норму (основание для принятия показателя в расчет тарифа)</t>
  </si>
  <si>
    <t>Обоснование причин, на основании которых принято решение об исключении из расчета тарифов экономически необоснованных расходов, учтенных организацией в предложении об установлении тарифов</t>
  </si>
  <si>
    <t>(i - 2)</t>
  </si>
  <si>
    <t>(i - 1)</t>
  </si>
  <si>
    <t>(i)</t>
  </si>
  <si>
    <t>Принято органом регулирования</t>
  </si>
  <si>
    <t>Факт по данным организации</t>
  </si>
  <si>
    <t>Факт, принятый органом регулирования</t>
  </si>
  <si>
    <t>Отклонение факта по данным организации к факту, принятому органом регулирования</t>
  </si>
  <si>
    <t>Ожидаемое</t>
  </si>
  <si>
    <t>Предложение организации</t>
  </si>
  <si>
    <t>Номер тарифа (идентификатор) &lt;30&gt;</t>
  </si>
  <si>
    <t>Производственные расходы:</t>
  </si>
  <si>
    <t>расходы на приобретение сырья и материалов и их хранение, в том числе:</t>
  </si>
  <si>
    <t>реагенты</t>
  </si>
  <si>
    <t>горюче-смазочные материалы</t>
  </si>
  <si>
    <t>1.1.1.3</t>
  </si>
  <si>
    <t>материалы и малоценные основные средства</t>
  </si>
  <si>
    <t>Расходы на энергетические ресурсы и холодную воду, в том числе:</t>
  </si>
  <si>
    <t>1.2.1.</t>
  </si>
  <si>
    <t>расходы на электрическую энергию</t>
  </si>
  <si>
    <t>1.2.2.</t>
  </si>
  <si>
    <t>расходы на тепловую энергию</t>
  </si>
  <si>
    <t>1.2.3.</t>
  </si>
  <si>
    <t>расходы на теплоноситель</t>
  </si>
  <si>
    <t>1.2.4.</t>
  </si>
  <si>
    <t>расходы на топливо</t>
  </si>
  <si>
    <t>1.2.5.</t>
  </si>
  <si>
    <t>расходы на холодную воду</t>
  </si>
  <si>
    <t>1.2.6.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</si>
  <si>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 либо объектов в составе таких систем</t>
  </si>
  <si>
    <t>Расходы на оплату труда и страховые взносы на обязательное социальное страхование производственного персонала, включая налоги и сборы, в том числе:</t>
  </si>
  <si>
    <t>1.4.1.</t>
  </si>
  <si>
    <t>расходы на оплату труда производственного персонала</t>
  </si>
  <si>
    <t>1.4.2.</t>
  </si>
  <si>
    <t>страховые взносы на обязательное социальное страхование производственного персонала, в том числе налоги и сборы</t>
  </si>
  <si>
    <t>1.5.</t>
  </si>
  <si>
    <t>Расходы на уплату процентов по займам и кредитам</t>
  </si>
  <si>
    <t>1.6.</t>
  </si>
  <si>
    <t>Общехозяйственные расходы</t>
  </si>
  <si>
    <t>1.7.</t>
  </si>
  <si>
    <t>Прочие производственные расходы, в том числе:</t>
  </si>
  <si>
    <t>1.7.1.</t>
  </si>
  <si>
    <t>расходы на амортизацию автотранспорта</t>
  </si>
  <si>
    <t>1.7.2.</t>
  </si>
  <si>
    <t>1.7.3.</t>
  </si>
  <si>
    <t>расходы на аварийно-диспетчерское обслуживание</t>
  </si>
  <si>
    <t>Ремонтные расходы:</t>
  </si>
  <si>
    <t>расходы на оплату труда и страховые взносы на обязательное социальное страхование ремонтного персонала, включая налоги и сборы, в том числе:</t>
  </si>
  <si>
    <t>2.3.1.</t>
  </si>
  <si>
    <t>расходы на оплату труда ремонтного персонала</t>
  </si>
  <si>
    <t>2.3.2.</t>
  </si>
  <si>
    <t>страховые взносы на обязательное социальное страхование ремонтного персонала, в том числе налоги и сборы</t>
  </si>
  <si>
    <t>Административные расходы:</t>
  </si>
  <si>
    <t>расходы на оплату работ и услуг, выполняемых сторонними организациями, в том числе:</t>
  </si>
  <si>
    <t>3.1.1.</t>
  </si>
  <si>
    <t>3.1.2.</t>
  </si>
  <si>
    <t>3.1.3.</t>
  </si>
  <si>
    <t>3.1.4.</t>
  </si>
  <si>
    <t>3.1.5.</t>
  </si>
  <si>
    <t>3.1.6.</t>
  </si>
  <si>
    <t>Расходы на оплату труда и страховые взносы на обязательное социальное страхование административно-управленческого персонала, в том числе налоги и сборы:</t>
  </si>
  <si>
    <t>3.2.1.</t>
  </si>
  <si>
    <t>расходы на оплату труда административно-управленческого персонала</t>
  </si>
  <si>
    <t>3.2.2.</t>
  </si>
  <si>
    <t>страховые взносы на обязательное социальное страхование административно-управленческого персонала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</si>
  <si>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</si>
  <si>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3.7.</t>
  </si>
  <si>
    <t>Прочие административные расходы, в том числе:</t>
  </si>
  <si>
    <t>3.7.1.</t>
  </si>
  <si>
    <t>расходы на амортизацию непроизводственных активов</t>
  </si>
  <si>
    <t>3.7.2.</t>
  </si>
  <si>
    <t>Сбытовые расходы гарантирующих организаций</t>
  </si>
  <si>
    <t>Амортизация основных средств и нематериальных активов</t>
  </si>
  <si>
    <t>в том числе инвестиционная (указывается справочно)</t>
  </si>
  <si>
    <t>Расходы на арендную плату, лизинговые платежи, концессионную плату</t>
  </si>
  <si>
    <t>Расходы, связанные с уплатой налогов и сборов</t>
  </si>
  <si>
    <t>налог на прибыль</t>
  </si>
  <si>
    <t>налог на имущество организаций</t>
  </si>
  <si>
    <t>земельный налог и арендная плата за землю</t>
  </si>
  <si>
    <t>плата за пользование водным объектом</t>
  </si>
  <si>
    <t>7.6.</t>
  </si>
  <si>
    <t>транспортный налог</t>
  </si>
  <si>
    <t>7.7.</t>
  </si>
  <si>
    <t>плата за негативное воздействие на окружающую среду</t>
  </si>
  <si>
    <t>7.8.</t>
  </si>
  <si>
    <t>единый налог при упрощенной системе налогообложения</t>
  </si>
  <si>
    <t>прочие налоги и сборы</t>
  </si>
  <si>
    <t>Нормативная прибыль:</t>
  </si>
  <si>
    <t>средства на возврат инвестиционных займов</t>
  </si>
  <si>
    <t>средства на уплату процентов по инвестиционным займам</t>
  </si>
  <si>
    <t>расходы на капитальные вложения</t>
  </si>
  <si>
    <t>расходы на социальные нужды, предусмотренные коллективными договорами, заключенными организацией</t>
  </si>
  <si>
    <t>Расчетная предпринимательская прибыль гарантирующей организации</t>
  </si>
  <si>
    <t>Расходы на обслуживание бесхозяйных сетей</t>
  </si>
  <si>
    <t>Недополученные доходы, выпадающие расходы</t>
  </si>
  <si>
    <t>Избыток средств, полученный за отчетные периоды регулирования, в том числе:</t>
  </si>
  <si>
    <t>экономически необоснованные доходы/расходы прошлых периодов регулирования</t>
  </si>
  <si>
    <t>бюджетные субсидии, полученные на финансирование расходов, учтенных в тарифах</t>
  </si>
  <si>
    <t>Расходы, связанные с обслуживанием заемных средств и собственных средств, направляемых на покрытие недостатка средств</t>
  </si>
  <si>
    <t>Величина отклонения по результатам досудебного рассмотрения споров</t>
  </si>
  <si>
    <t>15.</t>
  </si>
  <si>
    <t>Величина отклонения по результатам рассмотрения разногласий</t>
  </si>
  <si>
    <t>16.</t>
  </si>
  <si>
    <t>Необходимая валовая выручка</t>
  </si>
  <si>
    <t>в части условно-переменных расходов</t>
  </si>
  <si>
    <t>в части условно-постоянных расходов</t>
  </si>
  <si>
    <t>17.</t>
  </si>
  <si>
    <t>Полезный отпуск без разбивки по группам потребителей</t>
  </si>
  <si>
    <t>I полугодие: объем реализации</t>
  </si>
  <si>
    <t>I полугодие: тариф</t>
  </si>
  <si>
    <t>руб./куб.м</t>
  </si>
  <si>
    <t>II полугодие: объем реализации</t>
  </si>
  <si>
    <t>II полугодие: тариф</t>
  </si>
  <si>
    <t>темп роста тарифа</t>
  </si>
  <si>
    <t>средневзвешенный тариф</t>
  </si>
  <si>
    <t>18.</t>
  </si>
  <si>
    <t>Итого НВВ для населения (указывается справочно без НДС)</t>
  </si>
  <si>
    <t>19.</t>
  </si>
  <si>
    <t>Полезный отпуск для населения:</t>
  </si>
  <si>
    <t>19.1.</t>
  </si>
  <si>
    <t>I полугодие: объем реализации по населению</t>
  </si>
  <si>
    <t>I полугодие: тариф для населения</t>
  </si>
  <si>
    <t>19.3.</t>
  </si>
  <si>
    <t>II полугодие: объем реализации по населению</t>
  </si>
  <si>
    <t>19.4.</t>
  </si>
  <si>
    <t>II полугодие: тариф для населения</t>
  </si>
  <si>
    <t>Комментарии к разделу:</t>
  </si>
  <si>
    <t>19.	Расчет тарифа методом экономически обоснованных расходов (затрат) Водоотведение</t>
  </si>
  <si>
    <t>расходы на водоотведение</t>
  </si>
  <si>
    <t>1.2.7.</t>
  </si>
  <si>
    <t>расходы на транспортировку сточных вод</t>
  </si>
  <si>
    <t>1.2.8.</t>
  </si>
  <si>
    <t>расходы на очистку сточных вод</t>
  </si>
  <si>
    <t>услуги по обращению с осадком сточных вод</t>
  </si>
  <si>
    <t>контроль качества  сточных вод</t>
  </si>
  <si>
    <t>1.7.4.</t>
  </si>
  <si>
    <t>расходы на текущий ремонт централизованных систем  водоотведения либо объектов, входящих в состав таких систем</t>
  </si>
  <si>
    <t>расходы на капитальный ремонт централизованных систем ) водоотведения либо объектов, входящих в состав таких систем</t>
  </si>
  <si>
    <t>Доходы от взимания платы за нарушение нормативов по объему и (или) составу сточных вод, за исключением направленных целевым образом на внесение платы за негативное воздействие на окружающую среду, компенсацию вреда, причиненного водному объекту, и финансирование мероприятий инвестиционной программы по строительству, реконструкции и модернизации объектов централизованной системы водоотведения (в соответствии с пунктом 26(1) Основ ценообразования в сфере водоснабжения и водоотведения)</t>
  </si>
  <si>
    <t>Доходы от взимания платы за негативное воздействие на централизованную систему водоотведения, за исключением направленных целевым образом на финансирование мероприятий инвестиционной и (или) производственной программы организации (в соответствии с пунктом 26(1) Основ ценообразования в сфере водоснабжения и водоотведения)</t>
  </si>
  <si>
    <t>14.1.</t>
  </si>
  <si>
    <t>14.2.</t>
  </si>
  <si>
    <t>18.1.</t>
  </si>
  <si>
    <t>18.2.</t>
  </si>
  <si>
    <t>19.5.</t>
  </si>
  <si>
    <t>19.6.</t>
  </si>
  <si>
    <t>20.</t>
  </si>
  <si>
    <t>21.</t>
  </si>
  <si>
    <t>21.1.</t>
  </si>
  <si>
    <t>21.2.</t>
  </si>
  <si>
    <t>21.3.</t>
  </si>
  <si>
    <t>21.4.</t>
  </si>
  <si>
    <t xml:space="preserve">Истекший год </t>
  </si>
  <si>
    <t>7.1. Баланс водоснабжения</t>
  </si>
  <si>
    <t>Номер тарифа (идентификатор) &lt;14&gt;</t>
  </si>
  <si>
    <t>Вид воды</t>
  </si>
  <si>
    <t>Объем воды из источников водоснабжения, всего</t>
  </si>
  <si>
    <t>поднято воды из поверхностных источников</t>
  </si>
  <si>
    <t>поднято воды из подземных источников</t>
  </si>
  <si>
    <t>доочищенная ст. вода для технич. водоснабж.</t>
  </si>
  <si>
    <t>Расход воды на технологические нужды, всего</t>
  </si>
  <si>
    <t>расход воды на собственные нужды водоподготовки</t>
  </si>
  <si>
    <t>расход воды на промывку сетей</t>
  </si>
  <si>
    <t>Получено воды со стороны</t>
  </si>
  <si>
    <t>Объем воды, прошедшей водоподготовку (справ.)</t>
  </si>
  <si>
    <t>Объем воды, поданной в сеть, всего</t>
  </si>
  <si>
    <t>объем воды, поданной в сеть из собственных источников</t>
  </si>
  <si>
    <t>объем воды, поданной в сеть от других операторов</t>
  </si>
  <si>
    <t>получено от других территоторий, дифференц. по тарифу</t>
  </si>
  <si>
    <t>Потери воды</t>
  </si>
  <si>
    <t>уровень потерь воды</t>
  </si>
  <si>
    <t>Отпущено воды, всего</t>
  </si>
  <si>
    <t>Расход воды на нужды предприятия</t>
  </si>
  <si>
    <t>10.1.1.</t>
  </si>
  <si>
    <t>хозяйственные нужды</t>
  </si>
  <si>
    <t>10.1.2.</t>
  </si>
  <si>
    <t>на основное производство</t>
  </si>
  <si>
    <t>10.1.3.</t>
  </si>
  <si>
    <t>прочие</t>
  </si>
  <si>
    <t>Отпущено воды другим водопроводам</t>
  </si>
  <si>
    <t>10.2.1.</t>
  </si>
  <si>
    <t>10.2.3.</t>
  </si>
  <si>
    <t>10.3.</t>
  </si>
  <si>
    <t>Отпущено воды по категориям потребителей</t>
  </si>
  <si>
    <t>10.3.1.</t>
  </si>
  <si>
    <t>Финансируемые из бюджетов всех уровней</t>
  </si>
  <si>
    <t>10.3.1.1.</t>
  </si>
  <si>
    <t>10.3.1.2.</t>
  </si>
  <si>
    <t>10.3.2.</t>
  </si>
  <si>
    <t>Население</t>
  </si>
  <si>
    <t>10.3.2.1.</t>
  </si>
  <si>
    <t>10.3.2.2.</t>
  </si>
  <si>
    <t>10.3.3.</t>
  </si>
  <si>
    <t>Прочие потребители</t>
  </si>
  <si>
    <t>10.3.3.1.</t>
  </si>
  <si>
    <t>10.3.3.2.</t>
  </si>
  <si>
    <t>10.4.</t>
  </si>
  <si>
    <t>Передано на другие территории, дифференц. по тарифу</t>
  </si>
  <si>
    <t>СПРАВОЧНО (факт и расчёт прогноза объёмов потребления воды абонентами):</t>
  </si>
  <si>
    <t>Объём потребления воды без учёта новых объектов и изменения нормативов</t>
  </si>
  <si>
    <t>Объём потребления новыми объектами</t>
  </si>
  <si>
    <t>11.5.</t>
  </si>
  <si>
    <t>Объём потребления воды с учётом подключения новых объектов и изменения нормативов</t>
  </si>
  <si>
    <t>11.6.</t>
  </si>
  <si>
    <t>Темп изменения объёмов водопотребления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</si>
</sst>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2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3"/>
    </xf>
    <xf numFmtId="2" fontId="6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vertical="top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 vertical="top" wrapText="1"/>
    </xf>
    <xf numFmtId="2" fontId="0" fillId="0" borderId="0" xfId="0" applyNumberFormat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3"/>
    </xf>
    <xf numFmtId="0" fontId="8" fillId="0" borderId="0" xfId="0" applyFont="1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5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4" fontId="0" fillId="3" borderId="1" xfId="0" applyNumberFormat="1" applyFill="1" applyBorder="1" applyAlignment="1" applyProtection="1">
      <alignment vertical="center" wrapText="1"/>
      <protection locked="0"/>
    </xf>
    <xf numFmtId="4" fontId="0" fillId="3" borderId="1" xfId="0" applyNumberFormat="1" applyFill="1" applyBorder="1" applyProtection="1">
      <protection locked="0"/>
    </xf>
    <xf numFmtId="16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4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top" wrapText="1"/>
    </xf>
    <xf numFmtId="0" fontId="12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 vertical="top"/>
    </xf>
    <xf numFmtId="2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4" fontId="9" fillId="2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" fontId="3" fillId="0" borderId="23" xfId="0" applyNumberFormat="1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0" fillId="10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3" fillId="0" borderId="1" xfId="2" applyFont="1" applyBorder="1" applyAlignment="1">
      <alignment horizontal="left" vertical="top" wrapText="1"/>
    </xf>
    <xf numFmtId="164" fontId="0" fillId="0" borderId="1" xfId="2" applyFont="1" applyBorder="1" applyAlignment="1">
      <alignment horizontal="left" vertical="top"/>
    </xf>
    <xf numFmtId="164" fontId="3" fillId="0" borderId="4" xfId="2" applyFont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2" fontId="18" fillId="0" borderId="1" xfId="0" applyNumberFormat="1" applyFont="1" applyBorder="1" applyAlignment="1">
      <alignment horizontal="center" vertical="center" wrapText="1"/>
    </xf>
    <xf numFmtId="164" fontId="0" fillId="0" borderId="0" xfId="2" applyFont="1" applyAlignment="1">
      <alignment horizontal="left" vertical="top"/>
    </xf>
    <xf numFmtId="2" fontId="18" fillId="0" borderId="1" xfId="0" applyNumberFormat="1" applyFont="1" applyBorder="1" applyAlignment="1">
      <alignment horizontal="center" vertical="center"/>
    </xf>
    <xf numFmtId="164" fontId="3" fillId="0" borderId="22" xfId="2" applyFont="1" applyBorder="1" applyAlignment="1">
      <alignment horizontal="center" vertical="center" wrapText="1"/>
    </xf>
    <xf numFmtId="164" fontId="0" fillId="0" borderId="0" xfId="2" applyFont="1"/>
    <xf numFmtId="164" fontId="3" fillId="10" borderId="22" xfId="2" applyFont="1" applyFill="1" applyBorder="1" applyAlignment="1">
      <alignment horizontal="center" vertical="center" wrapText="1"/>
    </xf>
    <xf numFmtId="164" fontId="3" fillId="0" borderId="1" xfId="2" applyFont="1" applyBorder="1" applyAlignment="1">
      <alignment horizontal="center" vertical="center" wrapText="1"/>
    </xf>
    <xf numFmtId="164" fontId="6" fillId="0" borderId="0" xfId="2" applyFont="1" applyAlignment="1">
      <alignment horizontal="center" vertical="center" wrapText="1"/>
    </xf>
    <xf numFmtId="164" fontId="0" fillId="0" borderId="0" xfId="2" applyFont="1" applyAlignment="1">
      <alignment horizontal="center" vertical="center"/>
    </xf>
    <xf numFmtId="164" fontId="20" fillId="0" borderId="1" xfId="2" applyFont="1" applyBorder="1" applyAlignment="1">
      <alignment horizontal="left" vertical="top" wrapText="1"/>
    </xf>
    <xf numFmtId="2" fontId="21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2" fontId="3" fillId="0" borderId="1" xfId="0" applyNumberFormat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top" wrapText="1"/>
    </xf>
    <xf numFmtId="0" fontId="15" fillId="0" borderId="1" xfId="0" applyFont="1" applyBorder="1"/>
    <xf numFmtId="0" fontId="3" fillId="0" borderId="1" xfId="0" applyFont="1" applyBorder="1" applyAlignment="1">
      <alignment horizontal="left" vertical="top" wrapText="1"/>
    </xf>
    <xf numFmtId="165" fontId="3" fillId="0" borderId="1" xfId="2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164" fontId="22" fillId="0" borderId="1" xfId="2" applyFont="1" applyBorder="1" applyAlignment="1">
      <alignment horizontal="center" vertical="center" wrapText="1"/>
    </xf>
    <xf numFmtId="16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center" vertical="center" wrapText="1"/>
    </xf>
    <xf numFmtId="164" fontId="22" fillId="0" borderId="4" xfId="2" applyFont="1" applyBorder="1" applyAlignment="1">
      <alignment horizontal="left" vertical="top" wrapText="1"/>
    </xf>
    <xf numFmtId="164" fontId="22" fillId="0" borderId="1" xfId="2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0" fillId="7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7;&#1077;&#1088;&#1075;&#1077;&#1081;%20&#1048;&#1074;&#1072;&#1085;&#1086;&#1074;/Documents/3_&#1047;&#1053;&#1040;&#1053;&#1048;&#1071;/&#1047;&#1072;&#1082;&#1086;&#1085;&#1086;&#1076;&#1072;&#1090;&#1077;&#1083;&#1100;&#1089;&#1090;&#1074;&#1086;/&#1044;&#1086;&#1082;&#1091;&#1084;&#1077;&#1085;&#1090;&#1099;%20&#1092;&#1077;&#1076;&#1077;&#1088;&#1072;&#1083;&#1100;&#1085;&#1099;&#1093;%20&#1086;&#1088;&#1075;&#1072;&#1085;&#1086;&#1074;%20&#1074;&#1083;&#1072;&#1089;&#1090;&#1080;/&#1060;&#1040;&#1057;%20(&#1060;&#1057;&#1058;)%20&#1056;&#1086;&#1089;&#1089;&#1080;&#1080;/&#1058;&#1072;&#1088;&#1080;&#1092;&#1099;/&#1050;&#1086;&#1087;&#1080;&#1103;%20&#1069;&#1082;&#1089;&#1087;&#1077;&#1088;&#1090;&#1085;&#1086;&#1077;%20&#1079;&#1072;&#1082;&#1083;%20&#1087;&#1086;%20&#1090;&#1072;&#1088;&#1080;&#1092;&#1072;&#1084;%20&#1074;%20&#1089;&#1092;&#1077;&#1088;&#1077;%20&#1042;&#1057;&#1080;&#1042;&#1054;_&#1090;&#1080;&#1087;&#1086;&#1074;&#1072;&#1103;%20&#1092;&#1086;&#1088;&#1084;&#1072;%20v5%2012.08.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2;&#1072;&#1088;&#1080;&#1085;&#1072;%20&#1050;&#1091;&#1079;&#1085;&#1077;&#1094;&#1086;&#1074;&#1072;/Desktop/&#1050;&#1086;&#1085;&#1094;&#1077;&#1089;&#1089;&#1080;&#1080;%20&#1043;&#1077;&#1083;&#1077;&#1085;&#1076;&#1078;&#1080;&#1082;&#1072;/&#1050;&#1091;&#1079;&#1085;&#1077;&#1094;&#1086;&#1074;&#1072;%20&#1052;.&#1069;/&#1058;&#1072;&#1088;&#1080;&#1092;%202019-2023/6.2.%20&#1064;&#1072;&#1073;&#1083;&#1086;&#1085;%20&#1042;&#1054;%20&#1085;&#1072;%202019-202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Свед о РСО"/>
      <sheetName val="2.Инф о рассм"/>
      <sheetName val="3.Переч МО"/>
      <sheetName val="4.Переч ОКИ"/>
      <sheetName val="5.Док на ОКИ"/>
      <sheetName val="6.Сценарии"/>
      <sheetName val="7.1.Бал ВС"/>
      <sheetName val="7.2.Бал ВС(тр)"/>
      <sheetName val="7.3.Бал ВО"/>
      <sheetName val="7.4.Бал ВО(тр)"/>
      <sheetName val="8.Реаг"/>
      <sheetName val="9.Эл.эн"/>
      <sheetName val="Транспорт"/>
      <sheetName val="ГСМ ВС"/>
      <sheetName val="ГСМ ВО"/>
      <sheetName val="10.Расх.на опл.тов.услуг"/>
      <sheetName val="11.Оплата труда"/>
      <sheetName val="12. Админ.расх."/>
      <sheetName val="13. Амортизация"/>
      <sheetName val="14. Арендн.плата"/>
      <sheetName val="15.Налоги"/>
      <sheetName val="Трансп.налог"/>
      <sheetName val="16.Сбытовые расх."/>
      <sheetName val="17. Исполн.ИП"/>
      <sheetName val="18.ПНВЦСВ"/>
      <sheetName val="19.1.Расчет ЭОР ВС"/>
      <sheetName val="19.2.Расчет ЭОР ВО"/>
      <sheetName val="20. Тарифное мен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92">
          <cell r="A292" t="e">
            <v>#NAME?</v>
          </cell>
          <cell r="B292" t="e">
            <v>#NAME?</v>
          </cell>
          <cell r="C292" t="e">
            <v>#NAME?</v>
          </cell>
          <cell r="D292" t="e">
            <v>#NAME?</v>
          </cell>
          <cell r="E292" t="e">
            <v>#NAME?</v>
          </cell>
          <cell r="F292" t="e">
            <v>#NAME?</v>
          </cell>
          <cell r="G292" t="e">
            <v>#NAME?</v>
          </cell>
          <cell r="H292" t="e">
            <v>#NAME?</v>
          </cell>
          <cell r="I292" t="e">
            <v>#NAME?</v>
          </cell>
          <cell r="J292" t="e">
            <v>#NAME?</v>
          </cell>
          <cell r="K292" t="e">
            <v>#NAME?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информация"/>
      <sheetName val="Информация для регулирования"/>
      <sheetName val="Сведения"/>
      <sheetName val="Тех характеристики"/>
      <sheetName val="Целевые показатели"/>
      <sheetName val="Расчет тарифа методом индексаци"/>
      <sheetName val="Текущие расходы"/>
      <sheetName val="Расчет тарифа методом ЭОТ"/>
      <sheetName val="Смета расходов"/>
      <sheetName val="Баланс ВО"/>
      <sheetName val="Нат. показатели по МО"/>
      <sheetName val="Экономия ОР"/>
      <sheetName val="Экономия ЭЭ"/>
      <sheetName val="Экономия прЭР"/>
      <sheetName val="modServiceModule"/>
      <sheetName val="et_union"/>
      <sheetName val="Объемы"/>
      <sheetName val="Сырье и материалы"/>
      <sheetName val="СИ Реагенты"/>
      <sheetName val="Реагенты"/>
      <sheetName val="Транспорт"/>
      <sheetName val="ГСМ факт"/>
      <sheetName val="ГСМ план"/>
      <sheetName val="ЭЭ"/>
      <sheetName val="ЭЭ служ"/>
      <sheetName val="коррЭЭ"/>
      <sheetName val="ВС ЭЭ"/>
      <sheetName val="ТЭ"/>
      <sheetName val="ТН"/>
      <sheetName val="Топливо"/>
      <sheetName val="Объем стоков, переданных др.орг"/>
      <sheetName val="Стоки др.орг (расчет)"/>
      <sheetName val="Оплата труда"/>
      <sheetName val="Оплата труда 2"/>
      <sheetName val="ФОТ план"/>
      <sheetName val="ФОТ факт"/>
      <sheetName val="Амортизация"/>
      <sheetName val="Амортизация 2"/>
      <sheetName val="Амор-ция и налог на им-во"/>
      <sheetName val="Услуги сторонних организаций"/>
      <sheetName val="Цех и Администр расх"/>
      <sheetName val="Аренда, лизинг, концессия"/>
      <sheetName val="Расчет ЭО аренды"/>
      <sheetName val="Нормативная прибыль"/>
      <sheetName val="Охр.труда и Авто"/>
      <sheetName val="Охр.труда факт"/>
      <sheetName val="Охр.труда план"/>
      <sheetName val="ОСАГО"/>
      <sheetName val="Ремонт авто факт"/>
      <sheetName val="Налоги"/>
      <sheetName val="СИ земельный налог"/>
      <sheetName val="Земельный налог"/>
      <sheetName val="СИ Тр.налог"/>
      <sheetName val="Транспортный налог"/>
      <sheetName val="Негативка"/>
      <sheetName val="Динамика"/>
      <sheetName val="Реализация"/>
      <sheetName val="Финансирование"/>
      <sheetName val="Отчет по исп ПП"/>
      <sheetName val="Расходы на ремонт и ТО"/>
      <sheetName val="Ремонт факт"/>
      <sheetName val="АВР"/>
      <sheetName val="Сомнительные долги"/>
      <sheetName val="Штатка"/>
      <sheetName val="Объекты"/>
      <sheetName val="Задолженность"/>
      <sheetName val="Индексы-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63">
          <cell r="N63">
            <v>42.500695522803596</v>
          </cell>
        </row>
        <row r="81">
          <cell r="N81">
            <v>240538.106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opLeftCell="A13" workbookViewId="0">
      <selection activeCell="I13" sqref="I13"/>
    </sheetView>
  </sheetViews>
  <sheetFormatPr defaultRowHeight="15"/>
  <cols>
    <col min="2" max="2" width="44.85546875" customWidth="1"/>
    <col min="11" max="11" width="18.7109375" customWidth="1"/>
  </cols>
  <sheetData>
    <row r="1" spans="1:11" ht="15.75">
      <c r="A1" s="150" t="s">
        <v>631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>
      <c r="A2" s="151" t="s">
        <v>0</v>
      </c>
      <c r="B2" s="151" t="s">
        <v>1</v>
      </c>
      <c r="C2" s="151" t="s">
        <v>2</v>
      </c>
      <c r="D2" s="151" t="s">
        <v>3</v>
      </c>
      <c r="E2" s="151"/>
      <c r="F2" s="151"/>
      <c r="G2" s="151" t="s">
        <v>4</v>
      </c>
      <c r="H2" s="151"/>
      <c r="I2" s="151" t="s">
        <v>5</v>
      </c>
      <c r="J2" s="151"/>
      <c r="K2" s="151" t="s">
        <v>6</v>
      </c>
    </row>
    <row r="3" spans="1:11" ht="51">
      <c r="A3" s="151"/>
      <c r="B3" s="151"/>
      <c r="C3" s="151"/>
      <c r="D3" s="131" t="s">
        <v>7</v>
      </c>
      <c r="E3" s="131" t="s">
        <v>8</v>
      </c>
      <c r="F3" s="131" t="s">
        <v>9</v>
      </c>
      <c r="G3" s="131" t="s">
        <v>7</v>
      </c>
      <c r="H3" s="131" t="s">
        <v>10</v>
      </c>
      <c r="I3" s="131" t="s">
        <v>11</v>
      </c>
      <c r="J3" s="131" t="s">
        <v>7</v>
      </c>
      <c r="K3" s="151"/>
    </row>
    <row r="4" spans="1:11">
      <c r="A4" s="152" t="s">
        <v>632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3.5" customHeight="1">
      <c r="A5" s="133">
        <v>1</v>
      </c>
      <c r="B5" s="132" t="s">
        <v>12</v>
      </c>
      <c r="C5" s="133" t="s">
        <v>13</v>
      </c>
      <c r="D5" s="132"/>
      <c r="E5" s="132">
        <v>780</v>
      </c>
      <c r="F5" s="132"/>
      <c r="G5" s="132"/>
      <c r="H5" s="132">
        <v>780</v>
      </c>
      <c r="I5" s="132"/>
      <c r="J5" s="132"/>
      <c r="K5" s="132"/>
    </row>
    <row r="6" spans="1:11" ht="12" customHeight="1">
      <c r="A6" s="133">
        <v>2</v>
      </c>
      <c r="B6" s="132" t="s">
        <v>14</v>
      </c>
      <c r="C6" s="133" t="s">
        <v>13</v>
      </c>
      <c r="D6" s="132"/>
      <c r="E6" s="132">
        <v>780</v>
      </c>
      <c r="F6" s="132"/>
      <c r="G6" s="132"/>
      <c r="H6" s="132">
        <v>780</v>
      </c>
      <c r="I6" s="132"/>
      <c r="J6" s="132"/>
      <c r="K6" s="132"/>
    </row>
    <row r="7" spans="1:11">
      <c r="A7" s="133">
        <v>3</v>
      </c>
      <c r="B7" s="132" t="s">
        <v>633</v>
      </c>
      <c r="C7" s="133"/>
      <c r="D7" s="132"/>
      <c r="E7" s="132"/>
      <c r="F7" s="132"/>
      <c r="G7" s="132"/>
      <c r="H7" s="132"/>
      <c r="I7" s="132"/>
      <c r="J7" s="132"/>
      <c r="K7" s="132"/>
    </row>
    <row r="8" spans="1:11" ht="14.25" customHeight="1">
      <c r="A8" s="133">
        <v>4</v>
      </c>
      <c r="B8" s="132" t="s">
        <v>634</v>
      </c>
      <c r="C8" s="133" t="s">
        <v>15</v>
      </c>
      <c r="D8" s="132"/>
      <c r="E8" s="132">
        <v>6832.8</v>
      </c>
      <c r="F8" s="132"/>
      <c r="G8" s="132"/>
      <c r="H8" s="132">
        <v>6832.8</v>
      </c>
      <c r="I8" s="132"/>
      <c r="J8" s="132"/>
      <c r="K8" s="132"/>
    </row>
    <row r="9" spans="1:11" ht="12.75" customHeight="1">
      <c r="A9" s="4" t="s">
        <v>16</v>
      </c>
      <c r="B9" s="5" t="s">
        <v>635</v>
      </c>
      <c r="C9" s="133" t="s">
        <v>15</v>
      </c>
      <c r="D9" s="132"/>
      <c r="E9" s="132"/>
      <c r="F9" s="132"/>
      <c r="G9" s="132"/>
      <c r="H9" s="132"/>
      <c r="I9" s="132"/>
      <c r="J9" s="132"/>
      <c r="K9" s="132"/>
    </row>
    <row r="10" spans="1:11" ht="14.25" customHeight="1">
      <c r="A10" s="4" t="s">
        <v>17</v>
      </c>
      <c r="B10" s="5" t="s">
        <v>636</v>
      </c>
      <c r="C10" s="133" t="s">
        <v>15</v>
      </c>
      <c r="D10" s="132"/>
      <c r="E10" s="132">
        <v>6832.8</v>
      </c>
      <c r="F10" s="132"/>
      <c r="G10" s="132"/>
      <c r="H10" s="132">
        <v>6832.8</v>
      </c>
      <c r="I10" s="132"/>
      <c r="J10" s="132"/>
      <c r="K10" s="132"/>
    </row>
    <row r="11" spans="1:11" ht="15.75" customHeight="1">
      <c r="A11" s="4" t="s">
        <v>18</v>
      </c>
      <c r="B11" s="5" t="s">
        <v>637</v>
      </c>
      <c r="C11" s="133" t="s">
        <v>15</v>
      </c>
      <c r="D11" s="132"/>
      <c r="E11" s="132"/>
      <c r="F11" s="132"/>
      <c r="G11" s="132"/>
      <c r="H11" s="132"/>
      <c r="I11" s="132"/>
      <c r="J11" s="132"/>
      <c r="K11" s="132"/>
    </row>
    <row r="12" spans="1:11" ht="15" customHeight="1">
      <c r="A12" s="133">
        <v>5</v>
      </c>
      <c r="B12" s="132" t="s">
        <v>638</v>
      </c>
      <c r="C12" s="133" t="s">
        <v>15</v>
      </c>
      <c r="D12" s="132"/>
      <c r="E12" s="132"/>
      <c r="F12" s="132"/>
      <c r="G12" s="132"/>
      <c r="H12" s="132"/>
      <c r="I12" s="132"/>
      <c r="J12" s="132"/>
      <c r="K12" s="132"/>
    </row>
    <row r="13" spans="1:11" ht="13.5" customHeight="1">
      <c r="A13" s="4" t="s">
        <v>19</v>
      </c>
      <c r="B13" s="5" t="s">
        <v>639</v>
      </c>
      <c r="C13" s="133" t="s">
        <v>15</v>
      </c>
      <c r="D13" s="132"/>
      <c r="E13" s="132"/>
      <c r="F13" s="132"/>
      <c r="G13" s="132"/>
      <c r="H13" s="132"/>
      <c r="I13" s="132"/>
      <c r="J13" s="132"/>
      <c r="K13" s="132"/>
    </row>
    <row r="14" spans="1:11" ht="15" customHeight="1">
      <c r="A14" s="4" t="s">
        <v>20</v>
      </c>
      <c r="B14" s="5" t="s">
        <v>640</v>
      </c>
      <c r="C14" s="133" t="s">
        <v>15</v>
      </c>
      <c r="D14" s="132"/>
      <c r="E14" s="132"/>
      <c r="F14" s="132"/>
      <c r="G14" s="132"/>
      <c r="H14" s="132"/>
      <c r="I14" s="132"/>
      <c r="J14" s="132"/>
      <c r="K14" s="132"/>
    </row>
    <row r="15" spans="1:11" ht="13.5" customHeight="1">
      <c r="A15" s="133">
        <v>6</v>
      </c>
      <c r="B15" s="132" t="s">
        <v>641</v>
      </c>
      <c r="C15" s="133" t="s">
        <v>15</v>
      </c>
      <c r="D15" s="132"/>
      <c r="E15" s="132"/>
      <c r="F15" s="132"/>
      <c r="G15" s="132"/>
      <c r="H15" s="132"/>
      <c r="I15" s="132"/>
      <c r="J15" s="132"/>
      <c r="K15" s="132"/>
    </row>
    <row r="16" spans="1:11" ht="15.75" customHeight="1">
      <c r="A16" s="133">
        <v>7</v>
      </c>
      <c r="B16" s="132" t="s">
        <v>642</v>
      </c>
      <c r="C16" s="133" t="s">
        <v>15</v>
      </c>
      <c r="D16" s="132"/>
      <c r="E16" s="132"/>
      <c r="F16" s="132"/>
      <c r="G16" s="132"/>
      <c r="H16" s="132"/>
      <c r="I16" s="132"/>
      <c r="J16" s="132"/>
      <c r="K16" s="132"/>
    </row>
    <row r="17" spans="1:11" ht="11.25" customHeight="1">
      <c r="A17" s="133">
        <v>8</v>
      </c>
      <c r="B17" s="132" t="s">
        <v>643</v>
      </c>
      <c r="C17" s="133" t="s">
        <v>15</v>
      </c>
      <c r="D17" s="132"/>
      <c r="E17" s="132">
        <v>6832.8</v>
      </c>
      <c r="F17" s="132"/>
      <c r="G17" s="132"/>
      <c r="H17" s="132">
        <v>6832.8</v>
      </c>
      <c r="I17" s="132"/>
      <c r="J17" s="132"/>
      <c r="K17" s="132"/>
    </row>
    <row r="18" spans="1:11" ht="25.5" customHeight="1">
      <c r="A18" s="4" t="s">
        <v>21</v>
      </c>
      <c r="B18" s="5" t="s">
        <v>644</v>
      </c>
      <c r="C18" s="133" t="s">
        <v>15</v>
      </c>
      <c r="D18" s="132"/>
      <c r="E18" s="132"/>
      <c r="F18" s="132"/>
      <c r="G18" s="132"/>
      <c r="H18" s="132"/>
      <c r="I18" s="132"/>
      <c r="J18" s="132"/>
      <c r="K18" s="132"/>
    </row>
    <row r="19" spans="1:11" ht="14.25" customHeight="1">
      <c r="A19" s="4" t="s">
        <v>22</v>
      </c>
      <c r="B19" s="5" t="s">
        <v>645</v>
      </c>
      <c r="C19" s="133" t="s">
        <v>15</v>
      </c>
      <c r="D19" s="132"/>
      <c r="E19" s="132"/>
      <c r="F19" s="132"/>
      <c r="G19" s="132"/>
      <c r="H19" s="132"/>
      <c r="I19" s="132"/>
      <c r="J19" s="132"/>
      <c r="K19" s="132"/>
    </row>
    <row r="20" spans="1:11" ht="27.75" customHeight="1">
      <c r="A20" s="4" t="s">
        <v>23</v>
      </c>
      <c r="B20" s="5" t="s">
        <v>646</v>
      </c>
      <c r="C20" s="133" t="s">
        <v>15</v>
      </c>
      <c r="D20" s="132"/>
      <c r="E20" s="132"/>
      <c r="F20" s="132"/>
      <c r="G20" s="132"/>
      <c r="H20" s="132"/>
      <c r="I20" s="132"/>
      <c r="J20" s="132"/>
      <c r="K20" s="132"/>
    </row>
    <row r="21" spans="1:11" ht="12.75" customHeight="1">
      <c r="A21" s="133">
        <v>9</v>
      </c>
      <c r="B21" s="132" t="s">
        <v>647</v>
      </c>
      <c r="C21" s="133" t="s">
        <v>15</v>
      </c>
      <c r="D21" s="132"/>
      <c r="E21" s="132">
        <v>5925.6</v>
      </c>
      <c r="F21" s="132"/>
      <c r="G21" s="132"/>
      <c r="H21" s="132">
        <v>5925.6</v>
      </c>
      <c r="I21" s="132"/>
      <c r="J21" s="132"/>
      <c r="K21" s="132"/>
    </row>
    <row r="22" spans="1:11" ht="13.5" customHeight="1">
      <c r="A22" s="4" t="s">
        <v>24</v>
      </c>
      <c r="B22" s="5" t="s">
        <v>648</v>
      </c>
      <c r="C22" s="133" t="s">
        <v>25</v>
      </c>
      <c r="D22" s="132"/>
      <c r="E22" s="132">
        <v>87</v>
      </c>
      <c r="F22" s="132"/>
      <c r="G22" s="132"/>
      <c r="H22" s="132">
        <v>87</v>
      </c>
      <c r="I22" s="132"/>
      <c r="J22" s="132"/>
      <c r="K22" s="132"/>
    </row>
    <row r="23" spans="1:11" ht="13.5" customHeight="1">
      <c r="A23" s="133">
        <v>10</v>
      </c>
      <c r="B23" s="132" t="s">
        <v>649</v>
      </c>
      <c r="C23" s="133" t="s">
        <v>15</v>
      </c>
      <c r="D23" s="132"/>
      <c r="E23" s="132">
        <v>6832.8</v>
      </c>
      <c r="F23" s="132"/>
      <c r="G23" s="132"/>
      <c r="H23" s="132">
        <v>6832.8</v>
      </c>
      <c r="I23" s="132"/>
      <c r="J23" s="132"/>
      <c r="K23" s="132"/>
    </row>
    <row r="24" spans="1:11" ht="16.5" customHeight="1">
      <c r="A24" s="4" t="s">
        <v>26</v>
      </c>
      <c r="B24" s="5" t="s">
        <v>650</v>
      </c>
      <c r="C24" s="133" t="s">
        <v>15</v>
      </c>
      <c r="D24" s="132"/>
      <c r="E24" s="132"/>
      <c r="F24" s="132"/>
      <c r="G24" s="132"/>
      <c r="H24" s="132"/>
      <c r="I24" s="132"/>
      <c r="J24" s="132"/>
      <c r="K24" s="132"/>
    </row>
    <row r="25" spans="1:11" ht="13.5" customHeight="1">
      <c r="A25" s="6" t="s">
        <v>651</v>
      </c>
      <c r="B25" s="7" t="s">
        <v>652</v>
      </c>
      <c r="C25" s="133" t="s">
        <v>15</v>
      </c>
      <c r="D25" s="132"/>
      <c r="E25" s="132"/>
      <c r="F25" s="132"/>
      <c r="G25" s="132"/>
      <c r="H25" s="132"/>
      <c r="I25" s="132"/>
      <c r="J25" s="132"/>
      <c r="K25" s="132"/>
    </row>
    <row r="26" spans="1:11" ht="15.75" customHeight="1">
      <c r="A26" s="6" t="s">
        <v>653</v>
      </c>
      <c r="B26" s="7" t="s">
        <v>654</v>
      </c>
      <c r="C26" s="133" t="s">
        <v>15</v>
      </c>
      <c r="D26" s="132"/>
      <c r="E26" s="132"/>
      <c r="F26" s="132"/>
      <c r="G26" s="132"/>
      <c r="H26" s="132"/>
      <c r="I26" s="132"/>
      <c r="J26" s="132"/>
      <c r="K26" s="132"/>
    </row>
    <row r="27" spans="1:11" ht="15.75" customHeight="1">
      <c r="A27" s="6" t="s">
        <v>655</v>
      </c>
      <c r="B27" s="7" t="s">
        <v>656</v>
      </c>
      <c r="C27" s="133" t="s">
        <v>15</v>
      </c>
      <c r="D27" s="132"/>
      <c r="E27" s="132"/>
      <c r="F27" s="132"/>
      <c r="G27" s="132"/>
      <c r="H27" s="132"/>
      <c r="I27" s="132"/>
      <c r="J27" s="132"/>
      <c r="K27" s="132"/>
    </row>
    <row r="28" spans="1:11" ht="15" customHeight="1">
      <c r="A28" s="4" t="s">
        <v>27</v>
      </c>
      <c r="B28" s="5" t="s">
        <v>657</v>
      </c>
      <c r="C28" s="133" t="s">
        <v>15</v>
      </c>
      <c r="D28" s="132"/>
      <c r="E28" s="132"/>
      <c r="F28" s="132"/>
      <c r="G28" s="132"/>
      <c r="H28" s="132"/>
      <c r="I28" s="132"/>
      <c r="J28" s="132"/>
      <c r="K28" s="132"/>
    </row>
    <row r="29" spans="1:11" ht="15.75" customHeight="1">
      <c r="A29" s="6" t="s">
        <v>658</v>
      </c>
      <c r="B29" s="7" t="s">
        <v>28</v>
      </c>
      <c r="C29" s="133" t="s">
        <v>15</v>
      </c>
      <c r="D29" s="132"/>
      <c r="E29" s="132"/>
      <c r="F29" s="132"/>
      <c r="G29" s="132"/>
      <c r="H29" s="132"/>
      <c r="I29" s="132"/>
      <c r="J29" s="132"/>
      <c r="K29" s="132"/>
    </row>
    <row r="30" spans="1:11" ht="14.25" customHeight="1">
      <c r="A30" s="6" t="s">
        <v>659</v>
      </c>
      <c r="B30" s="7" t="s">
        <v>29</v>
      </c>
      <c r="C30" s="133" t="s">
        <v>15</v>
      </c>
      <c r="D30" s="132"/>
      <c r="E30" s="132"/>
      <c r="F30" s="132"/>
      <c r="G30" s="132"/>
      <c r="H30" s="132"/>
      <c r="I30" s="132"/>
      <c r="J30" s="132"/>
      <c r="K30" s="132"/>
    </row>
    <row r="31" spans="1:11" ht="14.25" customHeight="1">
      <c r="A31" s="4" t="s">
        <v>660</v>
      </c>
      <c r="B31" s="5" t="s">
        <v>661</v>
      </c>
      <c r="C31" s="133" t="s">
        <v>15</v>
      </c>
      <c r="D31" s="132"/>
      <c r="E31" s="132"/>
      <c r="F31" s="132"/>
      <c r="G31" s="132"/>
      <c r="H31" s="132"/>
      <c r="I31" s="132"/>
      <c r="J31" s="132"/>
      <c r="K31" s="132"/>
    </row>
    <row r="32" spans="1:11" ht="12.75" customHeight="1">
      <c r="A32" s="6" t="s">
        <v>662</v>
      </c>
      <c r="B32" s="5" t="s">
        <v>663</v>
      </c>
      <c r="C32" s="133" t="s">
        <v>15</v>
      </c>
      <c r="D32" s="132"/>
      <c r="E32" s="132"/>
      <c r="F32" s="132"/>
      <c r="G32" s="132"/>
      <c r="H32" s="132"/>
      <c r="I32" s="132"/>
      <c r="J32" s="132"/>
      <c r="K32" s="132"/>
    </row>
    <row r="33" spans="1:11" ht="14.25" customHeight="1">
      <c r="A33" s="133" t="s">
        <v>664</v>
      </c>
      <c r="B33" s="7" t="s">
        <v>28</v>
      </c>
      <c r="C33" s="133" t="s">
        <v>15</v>
      </c>
      <c r="D33" s="132"/>
      <c r="E33" s="132"/>
      <c r="F33" s="132"/>
      <c r="G33" s="132"/>
      <c r="H33" s="132"/>
      <c r="I33" s="132"/>
      <c r="J33" s="132"/>
      <c r="K33" s="132"/>
    </row>
    <row r="34" spans="1:11" ht="12" customHeight="1">
      <c r="A34" s="133" t="s">
        <v>665</v>
      </c>
      <c r="B34" s="7" t="s">
        <v>29</v>
      </c>
      <c r="C34" s="133" t="s">
        <v>15</v>
      </c>
      <c r="D34" s="132"/>
      <c r="E34" s="132"/>
      <c r="F34" s="132"/>
      <c r="G34" s="132"/>
      <c r="H34" s="132"/>
      <c r="I34" s="132"/>
      <c r="J34" s="132"/>
      <c r="K34" s="132"/>
    </row>
    <row r="35" spans="1:11" ht="15" customHeight="1">
      <c r="A35" s="6" t="s">
        <v>666</v>
      </c>
      <c r="B35" s="5" t="s">
        <v>667</v>
      </c>
      <c r="C35" s="133" t="s">
        <v>15</v>
      </c>
      <c r="D35" s="132"/>
      <c r="E35" s="132"/>
      <c r="F35" s="132"/>
      <c r="G35" s="132"/>
      <c r="H35" s="132"/>
      <c r="I35" s="132"/>
      <c r="J35" s="132"/>
      <c r="K35" s="132"/>
    </row>
    <row r="36" spans="1:11" ht="13.5" customHeight="1">
      <c r="A36" s="133" t="s">
        <v>668</v>
      </c>
      <c r="B36" s="7" t="s">
        <v>28</v>
      </c>
      <c r="C36" s="133" t="s">
        <v>15</v>
      </c>
      <c r="D36" s="132"/>
      <c r="E36" s="132"/>
      <c r="F36" s="132"/>
      <c r="G36" s="132"/>
      <c r="H36" s="132"/>
      <c r="I36" s="132"/>
      <c r="J36" s="132"/>
      <c r="K36" s="132"/>
    </row>
    <row r="37" spans="1:11" ht="12.75" customHeight="1">
      <c r="A37" s="133" t="s">
        <v>669</v>
      </c>
      <c r="B37" s="7" t="s">
        <v>29</v>
      </c>
      <c r="C37" s="133" t="s">
        <v>15</v>
      </c>
      <c r="D37" s="132"/>
      <c r="E37" s="132"/>
      <c r="F37" s="132"/>
      <c r="G37" s="132"/>
      <c r="H37" s="132"/>
      <c r="I37" s="132"/>
      <c r="J37" s="132"/>
      <c r="K37" s="132"/>
    </row>
    <row r="38" spans="1:11" ht="13.5" customHeight="1">
      <c r="A38" s="6" t="s">
        <v>670</v>
      </c>
      <c r="B38" s="5" t="s">
        <v>671</v>
      </c>
      <c r="C38" s="133" t="s">
        <v>15</v>
      </c>
      <c r="D38" s="132"/>
      <c r="E38" s="132"/>
      <c r="F38" s="132"/>
      <c r="G38" s="132"/>
      <c r="H38" s="132"/>
      <c r="I38" s="132"/>
      <c r="J38" s="132"/>
      <c r="K38" s="132"/>
    </row>
    <row r="39" spans="1:11" ht="13.5" customHeight="1">
      <c r="A39" s="133" t="s">
        <v>672</v>
      </c>
      <c r="B39" s="7" t="s">
        <v>28</v>
      </c>
      <c r="C39" s="133" t="s">
        <v>15</v>
      </c>
      <c r="D39" s="132"/>
      <c r="E39" s="132"/>
      <c r="F39" s="132"/>
      <c r="G39" s="132"/>
      <c r="H39" s="132"/>
      <c r="I39" s="132"/>
      <c r="J39" s="132"/>
      <c r="K39" s="132"/>
    </row>
    <row r="40" spans="1:11" ht="14.25" customHeight="1">
      <c r="A40" s="133" t="s">
        <v>673</v>
      </c>
      <c r="B40" s="7" t="s">
        <v>29</v>
      </c>
      <c r="C40" s="133" t="s">
        <v>15</v>
      </c>
      <c r="D40" s="132"/>
      <c r="E40" s="132"/>
      <c r="F40" s="132"/>
      <c r="G40" s="132"/>
      <c r="H40" s="132"/>
      <c r="I40" s="132"/>
      <c r="J40" s="132"/>
      <c r="K40" s="132"/>
    </row>
    <row r="41" spans="1:11" ht="25.5" customHeight="1">
      <c r="A41" s="4" t="s">
        <v>674</v>
      </c>
      <c r="B41" s="5" t="s">
        <v>675</v>
      </c>
      <c r="C41" s="133" t="s">
        <v>15</v>
      </c>
      <c r="D41" s="132"/>
      <c r="E41" s="132"/>
      <c r="F41" s="132"/>
      <c r="G41" s="132"/>
      <c r="H41" s="132"/>
      <c r="I41" s="132"/>
      <c r="J41" s="132"/>
      <c r="K41" s="132"/>
    </row>
    <row r="42" spans="1:11">
      <c r="A42" s="4"/>
      <c r="B42" s="5"/>
      <c r="C42" s="133"/>
      <c r="D42" s="132"/>
      <c r="E42" s="132"/>
      <c r="F42" s="132"/>
      <c r="G42" s="132"/>
      <c r="H42" s="132"/>
      <c r="I42" s="132"/>
      <c r="J42" s="132"/>
      <c r="K42" s="132"/>
    </row>
    <row r="43" spans="1:11">
      <c r="A43" s="153" t="s">
        <v>30</v>
      </c>
      <c r="B43" s="155" t="s">
        <v>676</v>
      </c>
      <c r="C43" s="134"/>
      <c r="D43" s="134" t="s">
        <v>31</v>
      </c>
      <c r="E43" s="134" t="s">
        <v>31</v>
      </c>
      <c r="F43" s="134" t="s">
        <v>31</v>
      </c>
      <c r="G43" s="134" t="s">
        <v>31</v>
      </c>
      <c r="H43" s="134" t="s">
        <v>32</v>
      </c>
      <c r="I43" s="134" t="s">
        <v>33</v>
      </c>
      <c r="J43" s="134" t="s">
        <v>34</v>
      </c>
      <c r="K43" s="157" t="s">
        <v>35</v>
      </c>
    </row>
    <row r="44" spans="1:11">
      <c r="A44" s="154"/>
      <c r="B44" s="156"/>
      <c r="C44" s="9"/>
      <c r="D44" s="10" t="s">
        <v>36</v>
      </c>
      <c r="E44" s="10" t="s">
        <v>37</v>
      </c>
      <c r="F44" s="10" t="s">
        <v>38</v>
      </c>
      <c r="G44" s="10" t="s">
        <v>39</v>
      </c>
      <c r="H44" s="10" t="s">
        <v>40</v>
      </c>
      <c r="I44" s="10" t="s">
        <v>41</v>
      </c>
      <c r="J44" s="10" t="s">
        <v>41</v>
      </c>
      <c r="K44" s="158"/>
    </row>
    <row r="45" spans="1:11" ht="27" customHeight="1">
      <c r="A45" s="11" t="s">
        <v>42</v>
      </c>
      <c r="B45" s="5" t="s">
        <v>677</v>
      </c>
      <c r="C45" s="133" t="s">
        <v>15</v>
      </c>
      <c r="D45" s="12"/>
      <c r="E45" s="12"/>
      <c r="F45" s="12"/>
      <c r="G45" s="12"/>
      <c r="H45" s="12"/>
      <c r="I45" s="12"/>
      <c r="J45" s="12"/>
      <c r="K45" s="12"/>
    </row>
    <row r="46" spans="1:11" ht="13.5" customHeight="1">
      <c r="A46" s="9" t="s">
        <v>43</v>
      </c>
      <c r="B46" s="5" t="s">
        <v>44</v>
      </c>
      <c r="C46" s="133" t="s">
        <v>15</v>
      </c>
      <c r="D46" s="12"/>
      <c r="E46" s="12"/>
      <c r="F46" s="12"/>
      <c r="G46" s="12"/>
      <c r="H46" s="12"/>
      <c r="I46" s="12"/>
      <c r="J46" s="12"/>
      <c r="K46" s="12"/>
    </row>
    <row r="47" spans="1:11" ht="13.5" customHeight="1">
      <c r="A47" s="9" t="s">
        <v>45</v>
      </c>
      <c r="B47" s="5" t="s">
        <v>678</v>
      </c>
      <c r="C47" s="133" t="s">
        <v>15</v>
      </c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9" t="s">
        <v>46</v>
      </c>
      <c r="B48" s="5" t="s">
        <v>47</v>
      </c>
      <c r="C48" s="133" t="s">
        <v>15</v>
      </c>
      <c r="D48" s="12"/>
      <c r="E48" s="12"/>
      <c r="F48" s="12"/>
      <c r="G48" s="12"/>
      <c r="H48" s="12"/>
      <c r="I48" s="12"/>
      <c r="J48" s="12"/>
      <c r="K48" s="12"/>
    </row>
    <row r="49" spans="1:11" ht="26.25" customHeight="1">
      <c r="A49" s="9" t="s">
        <v>679</v>
      </c>
      <c r="B49" s="5" t="s">
        <v>680</v>
      </c>
      <c r="C49" s="133" t="s">
        <v>15</v>
      </c>
      <c r="D49" s="12"/>
      <c r="E49" s="12"/>
      <c r="F49" s="12"/>
      <c r="G49" s="12"/>
      <c r="H49" s="12"/>
      <c r="I49" s="12"/>
      <c r="J49" s="12"/>
      <c r="K49" s="12"/>
    </row>
    <row r="50" spans="1:11" ht="13.5" customHeight="1">
      <c r="A50" s="9" t="s">
        <v>681</v>
      </c>
      <c r="B50" s="5" t="s">
        <v>682</v>
      </c>
      <c r="C50" s="133" t="s">
        <v>15</v>
      </c>
      <c r="D50" s="12"/>
      <c r="E50" s="12"/>
      <c r="F50" s="12"/>
      <c r="G50" s="12"/>
      <c r="H50" s="12"/>
      <c r="I50" s="12"/>
      <c r="J50" s="12"/>
      <c r="K50" s="12"/>
    </row>
  </sheetData>
  <mergeCells count="13">
    <mergeCell ref="A4:C4"/>
    <mergeCell ref="D4:K4"/>
    <mergeCell ref="A43:A44"/>
    <mergeCell ref="B43:B44"/>
    <mergeCell ref="K43:K44"/>
    <mergeCell ref="A1:K1"/>
    <mergeCell ref="A2:A3"/>
    <mergeCell ref="B2:B3"/>
    <mergeCell ref="C2:C3"/>
    <mergeCell ref="D2:F2"/>
    <mergeCell ref="G2:H2"/>
    <mergeCell ref="I2:J2"/>
    <mergeCell ref="K2:K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topLeftCell="A4" workbookViewId="0">
      <selection activeCell="D8" sqref="D8"/>
    </sheetView>
  </sheetViews>
  <sheetFormatPr defaultColWidth="8.85546875" defaultRowHeight="15"/>
  <cols>
    <col min="1" max="1" width="7.7109375" style="13" customWidth="1"/>
    <col min="2" max="2" width="40.7109375" style="14" customWidth="1"/>
    <col min="3" max="3" width="8.7109375" style="13" customWidth="1"/>
    <col min="4" max="8" width="8.7109375" style="14" customWidth="1"/>
    <col min="9" max="9" width="8.7109375" style="72" customWidth="1"/>
    <col min="10" max="10" width="8.7109375" style="14" customWidth="1"/>
    <col min="11" max="11" width="12.7109375" style="74" customWidth="1"/>
    <col min="12" max="12" width="40.7109375" style="14" customWidth="1"/>
    <col min="13" max="16384" width="8.85546875" style="14"/>
  </cols>
  <sheetData>
    <row r="1" spans="1:12" ht="15.75">
      <c r="A1" s="150" t="s">
        <v>434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s="15" customFormat="1" ht="18" customHeight="1">
      <c r="A2" s="151" t="s">
        <v>0</v>
      </c>
      <c r="B2" s="151" t="s">
        <v>1</v>
      </c>
      <c r="C2" s="151" t="s">
        <v>173</v>
      </c>
      <c r="D2" s="151" t="s">
        <v>3</v>
      </c>
      <c r="E2" s="151"/>
      <c r="F2" s="151"/>
      <c r="G2" s="151" t="s">
        <v>4</v>
      </c>
      <c r="H2" s="151"/>
      <c r="I2" s="151" t="s">
        <v>5</v>
      </c>
      <c r="J2" s="151"/>
      <c r="K2" s="151" t="s">
        <v>6</v>
      </c>
      <c r="L2" s="193" t="s">
        <v>435</v>
      </c>
    </row>
    <row r="3" spans="1:12" s="15" customFormat="1" ht="63.75">
      <c r="A3" s="151"/>
      <c r="B3" s="151"/>
      <c r="C3" s="151"/>
      <c r="D3" s="1" t="s">
        <v>7</v>
      </c>
      <c r="E3" s="1" t="s">
        <v>8</v>
      </c>
      <c r="F3" s="1" t="s">
        <v>9</v>
      </c>
      <c r="G3" s="1" t="s">
        <v>7</v>
      </c>
      <c r="H3" s="1" t="s">
        <v>10</v>
      </c>
      <c r="I3" s="67" t="s">
        <v>11</v>
      </c>
      <c r="J3" s="1" t="s">
        <v>7</v>
      </c>
      <c r="K3" s="151"/>
      <c r="L3" s="193"/>
    </row>
    <row r="4" spans="1:12" s="20" customFormat="1" ht="15" customHeight="1">
      <c r="A4" s="194" t="s">
        <v>269</v>
      </c>
      <c r="B4" s="195"/>
      <c r="C4" s="196"/>
      <c r="D4" s="167"/>
      <c r="E4" s="167"/>
      <c r="F4" s="167"/>
      <c r="G4" s="167"/>
      <c r="H4" s="167"/>
      <c r="I4" s="167"/>
      <c r="J4" s="167"/>
      <c r="K4" s="167"/>
    </row>
    <row r="5" spans="1:12" ht="25.5">
      <c r="A5" s="1" t="s">
        <v>102</v>
      </c>
      <c r="B5" s="21" t="s">
        <v>436</v>
      </c>
      <c r="C5" s="1" t="s">
        <v>112</v>
      </c>
      <c r="D5" s="26"/>
      <c r="E5" s="3"/>
      <c r="F5" s="3"/>
      <c r="G5" s="3"/>
      <c r="H5" s="100"/>
      <c r="I5" s="68"/>
      <c r="J5" s="3"/>
      <c r="K5" s="3"/>
      <c r="L5" s="69"/>
    </row>
    <row r="6" spans="1:12">
      <c r="A6" s="64" t="s">
        <v>104</v>
      </c>
      <c r="B6" s="23" t="s">
        <v>437</v>
      </c>
      <c r="C6" s="1" t="s">
        <v>112</v>
      </c>
      <c r="D6" s="26"/>
      <c r="E6" s="3"/>
      <c r="F6" s="3"/>
      <c r="G6" s="3"/>
      <c r="H6" s="100"/>
      <c r="I6" s="68"/>
      <c r="J6" s="3"/>
      <c r="K6" s="70"/>
    </row>
    <row r="7" spans="1:12" ht="25.5">
      <c r="A7" s="65" t="s">
        <v>438</v>
      </c>
      <c r="B7" s="27" t="s">
        <v>439</v>
      </c>
      <c r="C7" s="1" t="s">
        <v>112</v>
      </c>
      <c r="D7" s="26"/>
      <c r="E7" s="3"/>
      <c r="F7" s="3"/>
      <c r="G7" s="3"/>
      <c r="H7" s="100"/>
      <c r="I7" s="68"/>
      <c r="J7" s="3"/>
      <c r="K7" s="70"/>
    </row>
    <row r="8" spans="1:12">
      <c r="A8" s="65" t="s">
        <v>440</v>
      </c>
      <c r="B8" s="27" t="s">
        <v>441</v>
      </c>
      <c r="C8" s="1" t="s">
        <v>112</v>
      </c>
      <c r="D8" s="26"/>
      <c r="E8" s="3"/>
      <c r="F8" s="3"/>
      <c r="G8" s="3"/>
      <c r="H8" s="100"/>
      <c r="I8" s="68"/>
      <c r="J8" s="3"/>
      <c r="K8" s="70"/>
    </row>
    <row r="9" spans="1:12">
      <c r="A9" s="64" t="s">
        <v>107</v>
      </c>
      <c r="B9" s="23" t="s">
        <v>442</v>
      </c>
      <c r="C9" s="1" t="s">
        <v>112</v>
      </c>
      <c r="D9" s="26"/>
      <c r="E9" s="3"/>
      <c r="F9" s="3"/>
      <c r="G9" s="3"/>
      <c r="H9" s="100"/>
      <c r="I9" s="68"/>
      <c r="J9" s="3"/>
      <c r="K9" s="70"/>
    </row>
    <row r="10" spans="1:12">
      <c r="A10" s="64" t="s">
        <v>110</v>
      </c>
      <c r="B10" s="23" t="s">
        <v>443</v>
      </c>
      <c r="C10" s="1" t="s">
        <v>112</v>
      </c>
      <c r="D10" s="26"/>
      <c r="E10" s="3"/>
      <c r="F10" s="3"/>
      <c r="G10" s="3"/>
      <c r="H10" s="100"/>
      <c r="I10" s="68"/>
      <c r="J10" s="3"/>
      <c r="K10" s="70"/>
    </row>
    <row r="11" spans="1:12">
      <c r="A11" s="64" t="s">
        <v>416</v>
      </c>
      <c r="B11" s="23" t="s">
        <v>444</v>
      </c>
      <c r="C11" s="1" t="s">
        <v>112</v>
      </c>
      <c r="D11" s="26"/>
      <c r="E11" s="3"/>
      <c r="F11" s="3"/>
      <c r="G11" s="3"/>
      <c r="H11" s="100"/>
      <c r="I11" s="68"/>
      <c r="J11" s="3"/>
      <c r="K11" s="70"/>
    </row>
    <row r="12" spans="1:12">
      <c r="A12" s="152" t="s">
        <v>259</v>
      </c>
      <c r="B12" s="152"/>
      <c r="C12" s="152"/>
      <c r="D12" s="196"/>
      <c r="E12" s="167"/>
      <c r="F12" s="167"/>
      <c r="G12" s="167"/>
      <c r="H12" s="167"/>
      <c r="I12" s="167"/>
      <c r="J12" s="167"/>
      <c r="K12" s="167"/>
    </row>
    <row r="13" spans="1:12" ht="25.5">
      <c r="A13" s="1" t="s">
        <v>102</v>
      </c>
      <c r="B13" s="21" t="s">
        <v>436</v>
      </c>
      <c r="C13" s="1" t="s">
        <v>112</v>
      </c>
      <c r="D13" s="26"/>
      <c r="E13" s="3"/>
      <c r="F13" s="3"/>
      <c r="G13" s="3"/>
      <c r="H13" s="3"/>
      <c r="I13" s="68"/>
      <c r="J13" s="3"/>
      <c r="K13" s="70"/>
    </row>
    <row r="14" spans="1:12">
      <c r="A14" s="64" t="s">
        <v>104</v>
      </c>
      <c r="B14" s="23" t="s">
        <v>437</v>
      </c>
      <c r="C14" s="1" t="s">
        <v>112</v>
      </c>
      <c r="D14" s="26"/>
      <c r="E14" s="3"/>
      <c r="F14" s="3"/>
      <c r="G14" s="3"/>
      <c r="H14" s="3"/>
      <c r="I14" s="68"/>
      <c r="J14" s="3"/>
      <c r="K14" s="70"/>
    </row>
    <row r="15" spans="1:12" ht="25.5">
      <c r="A15" s="65" t="s">
        <v>438</v>
      </c>
      <c r="B15" s="27" t="s">
        <v>439</v>
      </c>
      <c r="C15" s="1" t="s">
        <v>112</v>
      </c>
      <c r="D15" s="26"/>
      <c r="E15" s="3"/>
      <c r="F15" s="3"/>
      <c r="G15" s="3"/>
      <c r="H15" s="3"/>
      <c r="I15" s="68"/>
      <c r="J15" s="3"/>
      <c r="K15" s="70"/>
    </row>
    <row r="16" spans="1:12">
      <c r="A16" s="65" t="s">
        <v>440</v>
      </c>
      <c r="B16" s="27" t="s">
        <v>441</v>
      </c>
      <c r="C16" s="1" t="s">
        <v>112</v>
      </c>
      <c r="D16" s="26"/>
      <c r="E16" s="3"/>
      <c r="F16" s="3"/>
      <c r="G16" s="3"/>
      <c r="H16" s="3"/>
      <c r="I16" s="68"/>
      <c r="J16" s="3"/>
      <c r="K16" s="70"/>
    </row>
    <row r="17" spans="1:11">
      <c r="A17" s="64" t="s">
        <v>107</v>
      </c>
      <c r="B17" s="23" t="s">
        <v>442</v>
      </c>
      <c r="C17" s="1" t="s">
        <v>112</v>
      </c>
      <c r="D17" s="26"/>
      <c r="E17" s="3"/>
      <c r="F17" s="3"/>
      <c r="G17" s="3"/>
      <c r="H17" s="3"/>
      <c r="I17" s="68"/>
      <c r="J17" s="3"/>
      <c r="K17" s="70"/>
    </row>
    <row r="18" spans="1:11">
      <c r="A18" s="64" t="s">
        <v>110</v>
      </c>
      <c r="B18" s="23" t="s">
        <v>443</v>
      </c>
      <c r="C18" s="1" t="s">
        <v>112</v>
      </c>
      <c r="D18" s="26"/>
      <c r="E18" s="3"/>
      <c r="F18" s="3"/>
      <c r="G18" s="3"/>
      <c r="H18" s="3"/>
      <c r="I18" s="68"/>
      <c r="J18" s="3"/>
      <c r="K18" s="70"/>
    </row>
    <row r="19" spans="1:11">
      <c r="A19" s="64" t="s">
        <v>416</v>
      </c>
      <c r="B19" s="23" t="s">
        <v>444</v>
      </c>
      <c r="C19" s="1" t="s">
        <v>112</v>
      </c>
      <c r="D19" s="26"/>
      <c r="E19" s="3"/>
      <c r="F19" s="3"/>
      <c r="G19" s="3"/>
      <c r="H19" s="3"/>
      <c r="I19" s="68"/>
      <c r="J19" s="3"/>
      <c r="K19" s="70"/>
    </row>
    <row r="21" spans="1:11">
      <c r="A21" s="25" t="e">
        <f>'[1]11.Оплата труда'!A292</f>
        <v>#NAME?</v>
      </c>
      <c r="B21" s="71" t="e">
        <f>'[1]11.Оплата труда'!B292</f>
        <v>#NAME?</v>
      </c>
      <c r="C21" s="25" t="e">
        <f>'[1]11.Оплата труда'!C292</f>
        <v>#NAME?</v>
      </c>
      <c r="D21" s="71" t="e">
        <f>'[1]11.Оплата труда'!D292</f>
        <v>#NAME?</v>
      </c>
      <c r="E21" s="71" t="e">
        <f>'[1]11.Оплата труда'!E292</f>
        <v>#NAME?</v>
      </c>
      <c r="F21" s="71" t="e">
        <f>'[1]11.Оплата труда'!F292</f>
        <v>#NAME?</v>
      </c>
      <c r="G21" s="71" t="e">
        <f>'[1]11.Оплата труда'!G292</f>
        <v>#NAME?</v>
      </c>
      <c r="H21" s="71" t="e">
        <f>'[1]11.Оплата труда'!H292</f>
        <v>#NAME?</v>
      </c>
      <c r="I21" s="72" t="e">
        <f>'[1]11.Оплата труда'!I292</f>
        <v>#NAME?</v>
      </c>
      <c r="J21" s="71" t="e">
        <f>'[1]11.Оплата труда'!J292</f>
        <v>#NAME?</v>
      </c>
      <c r="K21" s="73" t="e">
        <f>'[1]11.Оплата труда'!K292</f>
        <v>#NAME?</v>
      </c>
    </row>
  </sheetData>
  <mergeCells count="13">
    <mergeCell ref="A1:K1"/>
    <mergeCell ref="A2:A3"/>
    <mergeCell ref="B2:B3"/>
    <mergeCell ref="C2:C3"/>
    <mergeCell ref="D2:F2"/>
    <mergeCell ref="G2:H2"/>
    <mergeCell ref="I2:J2"/>
    <mergeCell ref="K2:K3"/>
    <mergeCell ref="L2:L3"/>
    <mergeCell ref="A4:C4"/>
    <mergeCell ref="D4:K4"/>
    <mergeCell ref="A12:C12"/>
    <mergeCell ref="D12:K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topLeftCell="A13" zoomScale="115" zoomScaleNormal="115" workbookViewId="0">
      <selection activeCell="F26" sqref="F26"/>
    </sheetView>
  </sheetViews>
  <sheetFormatPr defaultColWidth="8.85546875" defaultRowHeight="15"/>
  <cols>
    <col min="1" max="1" width="7.7109375" style="13" customWidth="1"/>
    <col min="2" max="2" width="39.7109375" style="14" customWidth="1"/>
    <col min="3" max="3" width="8.7109375" style="13" customWidth="1"/>
    <col min="4" max="10" width="8.7109375" style="14" customWidth="1"/>
    <col min="11" max="11" width="12.7109375" style="14" customWidth="1"/>
    <col min="12" max="16384" width="8.85546875" style="14"/>
  </cols>
  <sheetData>
    <row r="1" spans="1:11" ht="15.75">
      <c r="A1" s="150" t="s">
        <v>445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s="15" customFormat="1" ht="18" customHeight="1">
      <c r="A2" s="151" t="s">
        <v>0</v>
      </c>
      <c r="B2" s="151" t="s">
        <v>1</v>
      </c>
      <c r="C2" s="151" t="s">
        <v>173</v>
      </c>
      <c r="D2" s="151" t="s">
        <v>3</v>
      </c>
      <c r="E2" s="151"/>
      <c r="F2" s="151"/>
      <c r="G2" s="151" t="s">
        <v>4</v>
      </c>
      <c r="H2" s="151"/>
      <c r="I2" s="151" t="s">
        <v>5</v>
      </c>
      <c r="J2" s="151"/>
      <c r="K2" s="151" t="s">
        <v>6</v>
      </c>
    </row>
    <row r="3" spans="1:11" s="15" customFormat="1" ht="63.75">
      <c r="A3" s="151"/>
      <c r="B3" s="151"/>
      <c r="C3" s="151"/>
      <c r="D3" s="1" t="s">
        <v>7</v>
      </c>
      <c r="E3" s="1" t="s">
        <v>8</v>
      </c>
      <c r="F3" s="1" t="s">
        <v>9</v>
      </c>
      <c r="G3" s="1" t="s">
        <v>7</v>
      </c>
      <c r="H3" s="1" t="s">
        <v>10</v>
      </c>
      <c r="I3" s="1" t="s">
        <v>11</v>
      </c>
      <c r="J3" s="1" t="s">
        <v>7</v>
      </c>
      <c r="K3" s="151"/>
    </row>
    <row r="4" spans="1:11" s="20" customFormat="1" ht="15" customHeight="1">
      <c r="A4" s="167" t="s">
        <v>269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>
      <c r="A5" s="1"/>
      <c r="B5" s="21" t="s">
        <v>446</v>
      </c>
      <c r="C5" s="1" t="s">
        <v>112</v>
      </c>
      <c r="D5" s="26"/>
      <c r="E5" s="3"/>
      <c r="F5" s="3"/>
      <c r="G5" s="101"/>
      <c r="H5" s="100"/>
      <c r="I5" s="3"/>
      <c r="J5" s="3"/>
      <c r="K5" s="3"/>
    </row>
    <row r="6" spans="1:11">
      <c r="A6" s="1">
        <v>1</v>
      </c>
      <c r="B6" s="21" t="s">
        <v>447</v>
      </c>
      <c r="C6" s="1" t="s">
        <v>112</v>
      </c>
      <c r="D6" s="26"/>
      <c r="E6" s="3"/>
      <c r="F6" s="3"/>
      <c r="G6" s="3"/>
      <c r="H6" s="100"/>
      <c r="I6" s="3"/>
      <c r="J6" s="3"/>
      <c r="K6" s="3"/>
    </row>
    <row r="7" spans="1:11">
      <c r="A7" s="1">
        <v>2</v>
      </c>
      <c r="B7" s="21" t="s">
        <v>448</v>
      </c>
      <c r="C7" s="1" t="s">
        <v>112</v>
      </c>
      <c r="D7" s="26"/>
      <c r="E7" s="3"/>
      <c r="F7" s="3"/>
      <c r="G7" s="3"/>
      <c r="H7" s="100"/>
      <c r="I7" s="3"/>
      <c r="J7" s="3"/>
      <c r="K7" s="3"/>
    </row>
    <row r="8" spans="1:11">
      <c r="A8" s="1">
        <v>3</v>
      </c>
      <c r="B8" s="21" t="s">
        <v>449</v>
      </c>
      <c r="C8" s="1" t="s">
        <v>112</v>
      </c>
      <c r="D8" s="26"/>
      <c r="E8" s="3"/>
      <c r="F8" s="3"/>
      <c r="G8" s="3"/>
      <c r="H8" s="100"/>
      <c r="I8" s="3"/>
      <c r="J8" s="3"/>
      <c r="K8" s="3"/>
    </row>
    <row r="9" spans="1:11">
      <c r="A9" s="1">
        <v>4</v>
      </c>
      <c r="B9" s="21" t="s">
        <v>450</v>
      </c>
      <c r="C9" s="1" t="s">
        <v>112</v>
      </c>
      <c r="D9" s="26"/>
      <c r="E9" s="3"/>
      <c r="F9" s="3"/>
      <c r="G9" s="3"/>
      <c r="H9" s="100"/>
      <c r="I9" s="3"/>
      <c r="J9" s="3"/>
      <c r="K9" s="3"/>
    </row>
    <row r="10" spans="1:11">
      <c r="A10" s="1">
        <v>5</v>
      </c>
      <c r="B10" s="21" t="s">
        <v>451</v>
      </c>
      <c r="C10" s="1" t="s">
        <v>112</v>
      </c>
      <c r="D10" s="26"/>
      <c r="E10" s="3"/>
      <c r="F10" s="3"/>
      <c r="G10" s="140"/>
      <c r="H10" s="100"/>
      <c r="I10" s="3"/>
      <c r="J10" s="3"/>
      <c r="K10" s="3"/>
    </row>
    <row r="11" spans="1:11">
      <c r="A11" s="1">
        <v>6</v>
      </c>
      <c r="B11" s="21" t="s">
        <v>452</v>
      </c>
      <c r="C11" s="1" t="s">
        <v>112</v>
      </c>
      <c r="D11" s="26"/>
      <c r="E11" s="3"/>
      <c r="F11" s="3"/>
      <c r="G11" s="97"/>
      <c r="H11" s="100"/>
      <c r="I11" s="3"/>
      <c r="J11" s="3"/>
      <c r="K11" s="3"/>
    </row>
    <row r="12" spans="1:11">
      <c r="A12" s="1">
        <v>7</v>
      </c>
      <c r="B12" s="21" t="s">
        <v>453</v>
      </c>
      <c r="C12" s="1" t="s">
        <v>112</v>
      </c>
      <c r="D12" s="26"/>
      <c r="E12" s="3"/>
      <c r="F12" s="3"/>
      <c r="G12" s="3"/>
      <c r="H12" s="100"/>
      <c r="I12" s="3"/>
      <c r="J12" s="3"/>
      <c r="K12" s="3"/>
    </row>
    <row r="13" spans="1:11">
      <c r="A13" s="1">
        <v>8</v>
      </c>
      <c r="B13" s="21" t="s">
        <v>454</v>
      </c>
      <c r="C13" s="1" t="s">
        <v>112</v>
      </c>
      <c r="D13" s="26"/>
      <c r="E13" s="3"/>
      <c r="F13" s="3"/>
      <c r="G13" s="3"/>
      <c r="H13" s="100"/>
      <c r="I13" s="3"/>
      <c r="J13" s="3"/>
      <c r="K13" s="3"/>
    </row>
    <row r="14" spans="1:11">
      <c r="A14" s="1">
        <v>9</v>
      </c>
      <c r="B14" s="21" t="s">
        <v>455</v>
      </c>
      <c r="C14" s="1" t="s">
        <v>112</v>
      </c>
      <c r="D14" s="26"/>
      <c r="E14" s="3"/>
      <c r="F14" s="3"/>
      <c r="G14" s="3"/>
      <c r="H14" s="100"/>
      <c r="I14" s="3"/>
      <c r="J14" s="3"/>
      <c r="K14" s="3"/>
    </row>
    <row r="15" spans="1:11">
      <c r="A15" s="167" t="s">
        <v>259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</row>
    <row r="16" spans="1:11">
      <c r="A16" s="1"/>
      <c r="B16" s="21" t="s">
        <v>446</v>
      </c>
      <c r="C16" s="1" t="s">
        <v>112</v>
      </c>
      <c r="D16" s="137"/>
      <c r="E16" s="138"/>
      <c r="F16" s="138"/>
      <c r="G16" s="138"/>
      <c r="H16" s="138"/>
      <c r="I16" s="139"/>
      <c r="J16" s="3"/>
      <c r="K16" s="3"/>
    </row>
    <row r="17" spans="1:11">
      <c r="A17" s="1">
        <v>1</v>
      </c>
      <c r="B17" s="21" t="s">
        <v>447</v>
      </c>
      <c r="C17" s="1" t="s">
        <v>112</v>
      </c>
      <c r="D17" s="109"/>
      <c r="E17" s="110"/>
      <c r="F17" s="110"/>
      <c r="G17" s="110"/>
      <c r="H17" s="110"/>
      <c r="I17" s="3"/>
      <c r="J17" s="3"/>
      <c r="K17" s="3"/>
    </row>
    <row r="18" spans="1:11">
      <c r="A18" s="1">
        <v>2</v>
      </c>
      <c r="B18" s="21" t="s">
        <v>448</v>
      </c>
      <c r="C18" s="1" t="s">
        <v>112</v>
      </c>
      <c r="D18" s="109"/>
      <c r="E18" s="110"/>
      <c r="F18" s="110"/>
      <c r="G18" s="110"/>
      <c r="H18" s="110"/>
      <c r="I18" s="3"/>
      <c r="J18" s="3"/>
      <c r="K18" s="3"/>
    </row>
    <row r="19" spans="1:11">
      <c r="A19" s="1">
        <v>3</v>
      </c>
      <c r="B19" s="21" t="s">
        <v>449</v>
      </c>
      <c r="C19" s="1" t="s">
        <v>112</v>
      </c>
      <c r="D19" s="109"/>
      <c r="E19" s="110"/>
      <c r="F19" s="110"/>
      <c r="G19" s="110"/>
      <c r="H19" s="110"/>
      <c r="I19" s="3"/>
      <c r="J19" s="3"/>
      <c r="K19" s="3"/>
    </row>
    <row r="20" spans="1:11">
      <c r="A20" s="1">
        <v>4</v>
      </c>
      <c r="B20" s="21" t="s">
        <v>450</v>
      </c>
      <c r="C20" s="1" t="s">
        <v>112</v>
      </c>
      <c r="D20" s="109"/>
      <c r="E20" s="110"/>
      <c r="F20" s="110"/>
      <c r="G20" s="110"/>
      <c r="H20" s="110"/>
      <c r="I20" s="3"/>
      <c r="J20" s="3"/>
      <c r="K20" s="3"/>
    </row>
    <row r="21" spans="1:11">
      <c r="A21" s="1">
        <v>5</v>
      </c>
      <c r="B21" s="21" t="s">
        <v>451</v>
      </c>
      <c r="C21" s="1" t="s">
        <v>112</v>
      </c>
      <c r="D21" s="109"/>
      <c r="E21" s="110"/>
      <c r="F21" s="110"/>
      <c r="G21" s="110"/>
      <c r="H21" s="110"/>
      <c r="I21" s="3"/>
      <c r="J21" s="3"/>
      <c r="K21" s="3"/>
    </row>
    <row r="22" spans="1:11">
      <c r="A22" s="1">
        <v>6</v>
      </c>
      <c r="B22" s="21" t="s">
        <v>452</v>
      </c>
      <c r="C22" s="1" t="s">
        <v>112</v>
      </c>
      <c r="D22" s="109"/>
      <c r="E22" s="110"/>
      <c r="F22" s="110"/>
      <c r="G22" s="111"/>
      <c r="H22" s="110"/>
      <c r="I22" s="3"/>
      <c r="J22" s="3"/>
      <c r="K22" s="3"/>
    </row>
    <row r="23" spans="1:11">
      <c r="A23" s="1">
        <v>7</v>
      </c>
      <c r="B23" s="21" t="s">
        <v>453</v>
      </c>
      <c r="C23" s="1" t="s">
        <v>112</v>
      </c>
      <c r="D23" s="109"/>
      <c r="E23" s="110"/>
      <c r="F23" s="110"/>
      <c r="G23" s="110"/>
      <c r="H23" s="110"/>
      <c r="I23" s="3"/>
      <c r="J23" s="3"/>
      <c r="K23" s="3"/>
    </row>
    <row r="24" spans="1:11">
      <c r="A24" s="1">
        <v>8</v>
      </c>
      <c r="B24" s="21" t="s">
        <v>454</v>
      </c>
      <c r="C24" s="1" t="s">
        <v>112</v>
      </c>
      <c r="D24" s="109">
        <v>82.73</v>
      </c>
      <c r="E24" s="110">
        <v>0</v>
      </c>
      <c r="F24" s="110"/>
      <c r="G24" s="110">
        <v>82.73</v>
      </c>
      <c r="H24" s="110">
        <v>123</v>
      </c>
      <c r="I24" s="3">
        <v>82.73</v>
      </c>
      <c r="J24" s="3"/>
      <c r="K24" s="3"/>
    </row>
    <row r="25" spans="1:11">
      <c r="A25" s="1">
        <v>9</v>
      </c>
      <c r="B25" s="21" t="s">
        <v>455</v>
      </c>
      <c r="C25" s="1" t="s">
        <v>112</v>
      </c>
      <c r="D25" s="26"/>
      <c r="E25" s="107"/>
      <c r="F25" s="107"/>
      <c r="G25" s="107"/>
      <c r="H25" s="107"/>
      <c r="I25" s="3"/>
      <c r="J25" s="3"/>
      <c r="K25" s="3"/>
    </row>
    <row r="27" spans="1:11">
      <c r="A27" s="25"/>
      <c r="B27" s="71"/>
      <c r="C27" s="25"/>
      <c r="D27" s="71"/>
      <c r="E27" s="71"/>
      <c r="F27" s="71"/>
      <c r="G27" s="71"/>
      <c r="H27" s="71"/>
      <c r="I27" s="72"/>
      <c r="J27" s="71"/>
      <c r="K27" s="73"/>
    </row>
  </sheetData>
  <mergeCells count="12">
    <mergeCell ref="A4:C4"/>
    <mergeCell ref="D4:K4"/>
    <mergeCell ref="A15:C15"/>
    <mergeCell ref="D15:K15"/>
    <mergeCell ref="A1:K1"/>
    <mergeCell ref="A2:A3"/>
    <mergeCell ref="B2:B3"/>
    <mergeCell ref="C2:C3"/>
    <mergeCell ref="D2:F2"/>
    <mergeCell ref="G2:H2"/>
    <mergeCell ref="I2:J2"/>
    <mergeCell ref="K2:K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1"/>
  <sheetViews>
    <sheetView workbookViewId="0">
      <selection activeCell="G12" sqref="G12"/>
    </sheetView>
  </sheetViews>
  <sheetFormatPr defaultRowHeight="15" outlineLevelCol="1"/>
  <cols>
    <col min="1" max="1" width="5.85546875" customWidth="1"/>
    <col min="2" max="2" width="30.28515625" customWidth="1"/>
    <col min="3" max="3" width="18.5703125" customWidth="1"/>
    <col min="4" max="4" width="14" customWidth="1"/>
    <col min="5" max="5" width="24.5703125" customWidth="1"/>
    <col min="6" max="6" width="12.140625" customWidth="1"/>
    <col min="7" max="7" width="11.5703125" customWidth="1"/>
    <col min="8" max="8" width="12.28515625" customWidth="1"/>
    <col min="9" max="13" width="14.28515625" customWidth="1"/>
    <col min="14" max="14" width="12.140625" hidden="1" customWidth="1" outlineLevel="1"/>
    <col min="15" max="15" width="12" hidden="1" customWidth="1" outlineLevel="1"/>
    <col min="16" max="16" width="14" hidden="1" customWidth="1" outlineLevel="1"/>
    <col min="17" max="17" width="17.7109375" hidden="1" customWidth="1" outlineLevel="1"/>
    <col min="18" max="18" width="12.28515625" hidden="1" customWidth="1" outlineLevel="1"/>
    <col min="19" max="19" width="13.5703125" hidden="1" customWidth="1" outlineLevel="1"/>
    <col min="20" max="20" width="14.28515625" hidden="1" customWidth="1" outlineLevel="1"/>
    <col min="21" max="21" width="15.42578125" hidden="1" customWidth="1" outlineLevel="1"/>
    <col min="22" max="22" width="8.85546875" collapsed="1"/>
  </cols>
  <sheetData>
    <row r="1" spans="1:21" ht="19.5" thickBot="1">
      <c r="A1" s="75"/>
      <c r="B1" s="31" t="s">
        <v>456</v>
      </c>
      <c r="F1" s="197" t="s">
        <v>274</v>
      </c>
      <c r="G1" s="198"/>
      <c r="H1" s="198"/>
      <c r="I1" s="198"/>
      <c r="J1" s="198"/>
      <c r="K1" s="198"/>
      <c r="L1" s="198"/>
      <c r="M1" s="199"/>
      <c r="N1" s="200" t="s">
        <v>275</v>
      </c>
      <c r="O1" s="201"/>
      <c r="P1" s="201"/>
      <c r="Q1" s="201"/>
      <c r="R1" s="201"/>
      <c r="S1" s="201"/>
      <c r="T1" s="201"/>
      <c r="U1" s="201"/>
    </row>
    <row r="2" spans="1:21" ht="60.75" thickBot="1">
      <c r="A2" s="32"/>
      <c r="B2" s="33" t="s">
        <v>241</v>
      </c>
      <c r="C2" s="33" t="s">
        <v>242</v>
      </c>
      <c r="D2" s="76" t="s">
        <v>457</v>
      </c>
      <c r="E2" s="77" t="s">
        <v>244</v>
      </c>
      <c r="F2" s="78" t="s">
        <v>247</v>
      </c>
      <c r="G2" s="58" t="s">
        <v>458</v>
      </c>
      <c r="H2" s="58" t="s">
        <v>459</v>
      </c>
      <c r="I2" s="58" t="s">
        <v>460</v>
      </c>
      <c r="J2" s="78" t="s">
        <v>247</v>
      </c>
      <c r="K2" s="58" t="s">
        <v>458</v>
      </c>
      <c r="L2" s="58" t="s">
        <v>459</v>
      </c>
      <c r="M2" s="58" t="s">
        <v>461</v>
      </c>
      <c r="N2" s="79" t="s">
        <v>247</v>
      </c>
      <c r="O2" s="80" t="s">
        <v>458</v>
      </c>
      <c r="P2" s="80" t="s">
        <v>459</v>
      </c>
      <c r="Q2" s="80" t="s">
        <v>460</v>
      </c>
      <c r="R2" s="79" t="s">
        <v>247</v>
      </c>
      <c r="S2" s="80" t="s">
        <v>458</v>
      </c>
      <c r="T2" s="80" t="s">
        <v>459</v>
      </c>
      <c r="U2" s="80" t="s">
        <v>461</v>
      </c>
    </row>
    <row r="3" spans="1:21">
      <c r="A3" s="35"/>
      <c r="B3" s="51" t="s">
        <v>462</v>
      </c>
      <c r="C3" s="35"/>
      <c r="D3" s="37"/>
      <c r="E3" s="3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>
      <c r="A4" s="41">
        <v>1</v>
      </c>
      <c r="B4" s="40"/>
      <c r="C4" s="41"/>
      <c r="D4" s="81"/>
      <c r="E4" s="54"/>
      <c r="F4" s="41"/>
      <c r="G4" s="82"/>
      <c r="H4" s="41"/>
      <c r="I4" s="83">
        <f>ROUND(F4*G4*H4/12,0)</f>
        <v>0</v>
      </c>
      <c r="J4" s="41"/>
      <c r="K4" s="82"/>
      <c r="L4" s="41"/>
      <c r="M4" s="83">
        <f>ROUND(J4*K4*L4/12,0)</f>
        <v>0</v>
      </c>
      <c r="N4" s="41"/>
      <c r="O4" s="82"/>
      <c r="P4" s="41">
        <v>12</v>
      </c>
      <c r="Q4" s="83">
        <f>ROUND(N4*O4*P4/12,0)</f>
        <v>0</v>
      </c>
      <c r="R4" s="41"/>
      <c r="S4" s="82"/>
      <c r="T4" s="41">
        <v>12</v>
      </c>
      <c r="U4" s="83">
        <f>ROUND(R4*S4*T4/12,0)</f>
        <v>0</v>
      </c>
    </row>
    <row r="5" spans="1:21">
      <c r="A5" s="41">
        <v>2</v>
      </c>
      <c r="B5" s="48"/>
      <c r="C5" s="42"/>
      <c r="D5" s="81"/>
      <c r="E5" s="54"/>
      <c r="F5" s="41"/>
      <c r="G5" s="82"/>
      <c r="H5" s="41"/>
      <c r="I5" s="83">
        <f t="shared" ref="I5:I14" si="0">ROUND(F5*G5*H5/12,0)</f>
        <v>0</v>
      </c>
      <c r="J5" s="41"/>
      <c r="K5" s="82"/>
      <c r="L5" s="41"/>
      <c r="M5" s="83">
        <f t="shared" ref="M5:M14" si="1">ROUND(J5*K5*L5/12,0)</f>
        <v>0</v>
      </c>
      <c r="N5" s="41"/>
      <c r="O5" s="82"/>
      <c r="P5" s="41">
        <v>12</v>
      </c>
      <c r="Q5" s="83">
        <f t="shared" ref="Q5:Q14" si="2">ROUND(N5*O5*P5/12,0)</f>
        <v>0</v>
      </c>
      <c r="R5" s="41"/>
      <c r="S5" s="82"/>
      <c r="T5" s="41">
        <v>12</v>
      </c>
      <c r="U5" s="83">
        <f t="shared" ref="U5:U14" si="3">ROUND(R5*S5*T5/12,0)</f>
        <v>0</v>
      </c>
    </row>
    <row r="6" spans="1:21" ht="15.75">
      <c r="A6" s="39"/>
      <c r="B6" s="84" t="s">
        <v>463</v>
      </c>
      <c r="C6" s="35"/>
      <c r="D6" s="81"/>
      <c r="E6" s="85"/>
      <c r="F6" s="39"/>
      <c r="G6" s="39"/>
      <c r="H6" s="39"/>
      <c r="I6" s="86">
        <f t="shared" si="0"/>
        <v>0</v>
      </c>
      <c r="J6" s="39"/>
      <c r="K6" s="39"/>
      <c r="L6" s="39"/>
      <c r="M6" s="86">
        <f t="shared" si="1"/>
        <v>0</v>
      </c>
      <c r="N6" s="41"/>
      <c r="O6" s="82"/>
      <c r="P6" s="41">
        <v>12</v>
      </c>
      <c r="Q6" s="83">
        <f t="shared" si="2"/>
        <v>0</v>
      </c>
      <c r="R6" s="41"/>
      <c r="S6" s="82"/>
      <c r="T6" s="41">
        <v>12</v>
      </c>
      <c r="U6" s="83">
        <f t="shared" si="3"/>
        <v>0</v>
      </c>
    </row>
    <row r="7" spans="1:21">
      <c r="A7" s="41"/>
      <c r="B7" s="51" t="s">
        <v>464</v>
      </c>
      <c r="C7" s="35"/>
      <c r="D7" s="81"/>
      <c r="E7" s="54"/>
      <c r="F7" s="41"/>
      <c r="G7" s="82"/>
      <c r="H7" s="41"/>
      <c r="I7" s="83">
        <f t="shared" si="0"/>
        <v>0</v>
      </c>
      <c r="J7" s="41"/>
      <c r="K7" s="82"/>
      <c r="L7" s="41"/>
      <c r="M7" s="83">
        <f t="shared" si="1"/>
        <v>0</v>
      </c>
      <c r="N7" s="41"/>
      <c r="O7" s="82"/>
      <c r="P7" s="41">
        <v>12</v>
      </c>
      <c r="Q7" s="83">
        <f t="shared" si="2"/>
        <v>0</v>
      </c>
      <c r="R7" s="41"/>
      <c r="S7" s="82"/>
      <c r="T7" s="41">
        <v>12</v>
      </c>
      <c r="U7" s="83">
        <f t="shared" si="3"/>
        <v>0</v>
      </c>
    </row>
    <row r="8" spans="1:21">
      <c r="A8" s="41">
        <v>1</v>
      </c>
      <c r="B8" s="47"/>
      <c r="C8" s="41"/>
      <c r="D8" s="81"/>
      <c r="E8" s="54"/>
      <c r="F8" s="41"/>
      <c r="G8" s="82"/>
      <c r="H8" s="41"/>
      <c r="I8" s="83">
        <f t="shared" si="0"/>
        <v>0</v>
      </c>
      <c r="J8" s="41"/>
      <c r="K8" s="82"/>
      <c r="L8" s="41"/>
      <c r="M8" s="83">
        <f t="shared" si="1"/>
        <v>0</v>
      </c>
      <c r="N8" s="41"/>
      <c r="O8" s="82"/>
      <c r="P8" s="41">
        <v>12</v>
      </c>
      <c r="Q8" s="83">
        <f t="shared" si="2"/>
        <v>0</v>
      </c>
      <c r="R8" s="41"/>
      <c r="S8" s="82"/>
      <c r="T8" s="41">
        <v>12</v>
      </c>
      <c r="U8" s="83">
        <f t="shared" si="3"/>
        <v>0</v>
      </c>
    </row>
    <row r="9" spans="1:21">
      <c r="A9" s="41">
        <v>2</v>
      </c>
      <c r="B9" s="47"/>
      <c r="C9" s="41"/>
      <c r="D9" s="81"/>
      <c r="E9" s="54"/>
      <c r="F9" s="41"/>
      <c r="G9" s="82"/>
      <c r="H9" s="41"/>
      <c r="I9" s="83"/>
      <c r="J9" s="41"/>
      <c r="K9" s="82"/>
      <c r="L9" s="41"/>
      <c r="M9" s="83"/>
      <c r="N9" s="41"/>
      <c r="O9" s="82"/>
      <c r="P9" s="41"/>
      <c r="Q9" s="83"/>
      <c r="R9" s="41"/>
      <c r="S9" s="82"/>
      <c r="T9" s="41"/>
      <c r="U9" s="83"/>
    </row>
    <row r="10" spans="1:21">
      <c r="A10" s="41">
        <v>3</v>
      </c>
      <c r="B10" s="47"/>
      <c r="C10" s="41"/>
      <c r="D10" s="81"/>
      <c r="E10" s="54"/>
      <c r="F10" s="41"/>
      <c r="G10" s="82"/>
      <c r="H10" s="41"/>
      <c r="I10" s="83"/>
      <c r="J10" s="41"/>
      <c r="K10" s="82"/>
      <c r="L10" s="41"/>
      <c r="M10" s="83"/>
      <c r="N10" s="41"/>
      <c r="O10" s="82"/>
      <c r="P10" s="41"/>
      <c r="Q10" s="83"/>
      <c r="R10" s="41"/>
      <c r="S10" s="82"/>
      <c r="T10" s="41"/>
      <c r="U10" s="83"/>
    </row>
    <row r="11" spans="1:21">
      <c r="A11" s="41">
        <v>4</v>
      </c>
      <c r="B11" s="47"/>
      <c r="C11" s="41"/>
      <c r="D11" s="81"/>
      <c r="E11" s="54"/>
      <c r="F11" s="41"/>
      <c r="G11" s="82"/>
      <c r="H11" s="41"/>
      <c r="I11" s="83"/>
      <c r="J11" s="41"/>
      <c r="K11" s="82"/>
      <c r="L11" s="41"/>
      <c r="M11" s="83"/>
      <c r="N11" s="41"/>
      <c r="O11" s="82"/>
      <c r="P11" s="41"/>
      <c r="Q11" s="83"/>
      <c r="R11" s="41"/>
      <c r="S11" s="82"/>
      <c r="T11" s="41"/>
      <c r="U11" s="83"/>
    </row>
    <row r="12" spans="1:21">
      <c r="A12" s="41">
        <v>5</v>
      </c>
      <c r="B12" s="47"/>
      <c r="C12" s="41"/>
      <c r="D12" s="81"/>
      <c r="E12" s="54"/>
      <c r="F12" s="41"/>
      <c r="G12" s="82"/>
      <c r="H12" s="41"/>
      <c r="I12" s="83"/>
      <c r="J12" s="41"/>
      <c r="K12" s="82"/>
      <c r="L12" s="41"/>
      <c r="M12" s="83"/>
      <c r="N12" s="41"/>
      <c r="O12" s="82"/>
      <c r="P12" s="41"/>
      <c r="Q12" s="83"/>
      <c r="R12" s="41"/>
      <c r="S12" s="82"/>
      <c r="T12" s="41"/>
      <c r="U12" s="83"/>
    </row>
    <row r="13" spans="1:21">
      <c r="A13" s="41">
        <v>6</v>
      </c>
      <c r="B13" s="47"/>
      <c r="C13" s="41"/>
      <c r="D13" s="81"/>
      <c r="E13" s="54"/>
      <c r="F13" s="41"/>
      <c r="G13" s="82"/>
      <c r="H13" s="41"/>
      <c r="I13" s="83"/>
      <c r="J13" s="41"/>
      <c r="K13" s="82"/>
      <c r="L13" s="41"/>
      <c r="M13" s="83"/>
      <c r="N13" s="41"/>
      <c r="O13" s="82"/>
      <c r="P13" s="41"/>
      <c r="Q13" s="83"/>
      <c r="R13" s="41"/>
      <c r="S13" s="82"/>
      <c r="T13" s="41"/>
      <c r="U13" s="83"/>
    </row>
    <row r="14" spans="1:21">
      <c r="A14" s="41">
        <v>7</v>
      </c>
      <c r="B14" s="49"/>
      <c r="C14" s="50"/>
      <c r="D14" s="81"/>
      <c r="E14" s="54"/>
      <c r="F14" s="41"/>
      <c r="G14" s="82"/>
      <c r="H14" s="41"/>
      <c r="I14" s="83">
        <f t="shared" si="0"/>
        <v>0</v>
      </c>
      <c r="J14" s="41"/>
      <c r="K14" s="82"/>
      <c r="L14" s="41"/>
      <c r="M14" s="83">
        <f t="shared" si="1"/>
        <v>0</v>
      </c>
      <c r="N14" s="41"/>
      <c r="O14" s="82"/>
      <c r="P14" s="41">
        <v>12</v>
      </c>
      <c r="Q14" s="83">
        <f t="shared" si="2"/>
        <v>0</v>
      </c>
      <c r="R14" s="41"/>
      <c r="S14" s="82"/>
      <c r="T14" s="41">
        <v>12</v>
      </c>
      <c r="U14" s="83">
        <f t="shared" si="3"/>
        <v>0</v>
      </c>
    </row>
    <row r="15" spans="1:21" ht="15.75">
      <c r="A15" s="39"/>
      <c r="B15" s="84" t="s">
        <v>463</v>
      </c>
      <c r="C15" s="35"/>
      <c r="D15" s="81"/>
      <c r="E15" s="85"/>
      <c r="F15" s="39"/>
      <c r="G15" s="39"/>
      <c r="H15" s="39"/>
      <c r="I15" s="86">
        <f>SUM(I4:I14)</f>
        <v>0</v>
      </c>
      <c r="J15" s="39"/>
      <c r="K15" s="39"/>
      <c r="L15" s="39"/>
      <c r="M15" s="86">
        <f>M30*'[2]Цех и Администр расх'!N63%</f>
        <v>0</v>
      </c>
      <c r="N15" s="39"/>
      <c r="O15" s="39"/>
      <c r="P15" s="39"/>
      <c r="Q15" s="86">
        <f>SUM(Q4:Q14)</f>
        <v>0</v>
      </c>
      <c r="R15" s="39"/>
      <c r="S15" s="39"/>
      <c r="T15" s="39"/>
      <c r="U15" s="86">
        <f>SUM(U4:U14)</f>
        <v>0</v>
      </c>
    </row>
    <row r="16" spans="1:21">
      <c r="A16" s="35"/>
      <c r="B16" s="36" t="s">
        <v>259</v>
      </c>
      <c r="C16" s="37"/>
      <c r="D16" s="87"/>
      <c r="E16" s="38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>
      <c r="A17" s="41">
        <v>1</v>
      </c>
      <c r="B17" s="47"/>
      <c r="C17" s="41"/>
      <c r="D17" s="81"/>
      <c r="E17" s="54"/>
      <c r="F17" s="41"/>
      <c r="G17" s="82"/>
      <c r="H17" s="41"/>
      <c r="I17" s="83">
        <f>ROUND(F17*G17*H17/12,0)</f>
        <v>0</v>
      </c>
      <c r="J17" s="41"/>
      <c r="K17" s="82"/>
      <c r="L17" s="41"/>
      <c r="M17" s="83">
        <f t="shared" ref="M17:M22" si="4">ROUND(J17*K17*L17/12,0)</f>
        <v>0</v>
      </c>
      <c r="N17" s="41"/>
      <c r="O17" s="82"/>
      <c r="P17" s="41"/>
      <c r="Q17" s="83"/>
      <c r="R17" s="41"/>
      <c r="S17" s="82"/>
      <c r="T17" s="41"/>
      <c r="U17" s="83"/>
    </row>
    <row r="18" spans="1:21">
      <c r="A18" s="41">
        <v>2</v>
      </c>
      <c r="B18" s="47"/>
      <c r="C18" s="41"/>
      <c r="D18" s="81"/>
      <c r="E18" s="54"/>
      <c r="F18" s="41"/>
      <c r="G18" s="82"/>
      <c r="H18" s="41"/>
      <c r="I18" s="83">
        <f t="shared" ref="I18:I29" si="5">ROUND(F18*G18*H18/12,0)</f>
        <v>0</v>
      </c>
      <c r="J18" s="41"/>
      <c r="K18" s="82"/>
      <c r="L18" s="41"/>
      <c r="M18" s="83">
        <f t="shared" si="4"/>
        <v>0</v>
      </c>
      <c r="N18" s="41"/>
      <c r="O18" s="82"/>
      <c r="P18" s="41"/>
      <c r="Q18" s="83"/>
      <c r="R18" s="41"/>
      <c r="S18" s="82"/>
      <c r="T18" s="41"/>
      <c r="U18" s="83"/>
    </row>
    <row r="19" spans="1:21">
      <c r="A19" s="41">
        <v>3</v>
      </c>
      <c r="B19" s="47"/>
      <c r="C19" s="41"/>
      <c r="D19" s="81"/>
      <c r="E19" s="54"/>
      <c r="F19" s="41"/>
      <c r="G19" s="82"/>
      <c r="H19" s="41"/>
      <c r="I19" s="83">
        <f t="shared" si="5"/>
        <v>0</v>
      </c>
      <c r="J19" s="41"/>
      <c r="K19" s="82"/>
      <c r="L19" s="41"/>
      <c r="M19" s="83">
        <f t="shared" si="4"/>
        <v>0</v>
      </c>
      <c r="N19" s="41"/>
      <c r="O19" s="82"/>
      <c r="P19" s="41"/>
      <c r="Q19" s="83"/>
      <c r="R19" s="41"/>
      <c r="S19" s="82"/>
      <c r="T19" s="41"/>
      <c r="U19" s="83"/>
    </row>
    <row r="20" spans="1:21">
      <c r="A20" s="41">
        <v>4</v>
      </c>
      <c r="B20" s="47"/>
      <c r="C20" s="41"/>
      <c r="D20" s="81"/>
      <c r="E20" s="54"/>
      <c r="F20" s="41"/>
      <c r="G20" s="82"/>
      <c r="H20" s="41"/>
      <c r="I20" s="83">
        <f t="shared" si="5"/>
        <v>0</v>
      </c>
      <c r="J20" s="41"/>
      <c r="K20" s="82"/>
      <c r="L20" s="41"/>
      <c r="M20" s="83">
        <f t="shared" si="4"/>
        <v>0</v>
      </c>
      <c r="N20" s="41"/>
      <c r="O20" s="82"/>
      <c r="P20" s="41"/>
      <c r="Q20" s="83"/>
      <c r="R20" s="41"/>
      <c r="S20" s="82"/>
      <c r="T20" s="41"/>
      <c r="U20" s="83"/>
    </row>
    <row r="21" spans="1:21">
      <c r="A21" s="41">
        <v>5</v>
      </c>
      <c r="B21" s="47"/>
      <c r="C21" s="41"/>
      <c r="D21" s="81"/>
      <c r="E21" s="88"/>
      <c r="F21" s="41"/>
      <c r="G21" s="82"/>
      <c r="H21" s="41"/>
      <c r="I21" s="83">
        <f t="shared" si="5"/>
        <v>0</v>
      </c>
      <c r="J21" s="41"/>
      <c r="K21" s="82"/>
      <c r="L21" s="41"/>
      <c r="M21" s="83">
        <f t="shared" si="4"/>
        <v>0</v>
      </c>
      <c r="N21" s="41"/>
      <c r="O21" s="82"/>
      <c r="P21" s="41"/>
      <c r="Q21" s="83"/>
      <c r="R21" s="41"/>
      <c r="S21" s="82"/>
      <c r="T21" s="41"/>
      <c r="U21" s="83"/>
    </row>
    <row r="22" spans="1:21">
      <c r="A22" s="41">
        <v>6</v>
      </c>
      <c r="B22" s="47"/>
      <c r="C22" s="41"/>
      <c r="D22" s="81"/>
      <c r="E22" s="54"/>
      <c r="F22" s="41"/>
      <c r="G22" s="82"/>
      <c r="H22" s="41"/>
      <c r="I22" s="83">
        <f t="shared" si="5"/>
        <v>0</v>
      </c>
      <c r="J22" s="41"/>
      <c r="K22" s="82"/>
      <c r="L22" s="41"/>
      <c r="M22" s="83">
        <f t="shared" si="4"/>
        <v>0</v>
      </c>
      <c r="N22" s="41"/>
      <c r="O22" s="82"/>
      <c r="P22" s="41"/>
      <c r="Q22" s="83"/>
      <c r="R22" s="41"/>
      <c r="S22" s="82"/>
      <c r="T22" s="41"/>
      <c r="U22" s="83"/>
    </row>
    <row r="23" spans="1:21">
      <c r="A23" s="41">
        <v>7</v>
      </c>
      <c r="B23" s="47"/>
      <c r="C23" s="41"/>
      <c r="D23" s="81"/>
      <c r="E23" s="88"/>
      <c r="F23" s="41"/>
      <c r="G23" s="82"/>
      <c r="H23" s="41"/>
      <c r="I23" s="83">
        <f t="shared" si="5"/>
        <v>0</v>
      </c>
      <c r="J23" s="41"/>
      <c r="K23" s="82"/>
      <c r="L23" s="41"/>
      <c r="M23" s="83">
        <f>ROUND(J23*K23*L23/12,0)</f>
        <v>0</v>
      </c>
      <c r="N23" s="41"/>
      <c r="O23" s="82"/>
      <c r="P23" s="41"/>
      <c r="Q23" s="83"/>
      <c r="R23" s="41"/>
      <c r="S23" s="82"/>
      <c r="T23" s="41"/>
      <c r="U23" s="83"/>
    </row>
    <row r="24" spans="1:21">
      <c r="A24" s="41">
        <v>8</v>
      </c>
      <c r="B24" s="49"/>
      <c r="C24" s="49"/>
      <c r="D24" s="89"/>
      <c r="E24" s="88"/>
      <c r="F24" s="41"/>
      <c r="G24" s="82"/>
      <c r="H24" s="41"/>
      <c r="I24" s="83">
        <f t="shared" si="5"/>
        <v>0</v>
      </c>
      <c r="J24" s="41"/>
      <c r="K24" s="82"/>
      <c r="L24" s="41"/>
      <c r="M24" s="83">
        <f t="shared" ref="M24:M29" si="6">ROUND(J24*K24*L24/12,0)</f>
        <v>0</v>
      </c>
      <c r="N24" s="41"/>
      <c r="O24" s="82"/>
      <c r="P24" s="41"/>
      <c r="Q24" s="83"/>
      <c r="R24" s="41"/>
      <c r="S24" s="82"/>
      <c r="T24" s="41"/>
      <c r="U24" s="83"/>
    </row>
    <row r="25" spans="1:21">
      <c r="A25" s="41">
        <v>9</v>
      </c>
      <c r="B25" s="49"/>
      <c r="C25" s="49"/>
      <c r="D25" s="89"/>
      <c r="E25" s="88"/>
      <c r="F25" s="41"/>
      <c r="G25" s="82"/>
      <c r="H25" s="41"/>
      <c r="I25" s="83">
        <f t="shared" si="5"/>
        <v>0</v>
      </c>
      <c r="J25" s="41"/>
      <c r="K25" s="82"/>
      <c r="L25" s="41"/>
      <c r="M25" s="83">
        <f t="shared" si="6"/>
        <v>0</v>
      </c>
      <c r="N25" s="41"/>
      <c r="O25" s="82"/>
      <c r="P25" s="41"/>
      <c r="Q25" s="83"/>
      <c r="R25" s="41"/>
      <c r="S25" s="82"/>
      <c r="T25" s="41"/>
      <c r="U25" s="83"/>
    </row>
    <row r="26" spans="1:21" ht="15.75">
      <c r="A26" s="39"/>
      <c r="B26" s="84" t="s">
        <v>463</v>
      </c>
      <c r="C26" s="35"/>
      <c r="D26" s="90"/>
      <c r="E26" s="85"/>
      <c r="F26" s="39"/>
      <c r="G26" s="39"/>
      <c r="H26" s="39"/>
      <c r="I26" s="86">
        <f>SUM(I23:I25)</f>
        <v>0</v>
      </c>
      <c r="J26" s="39"/>
      <c r="K26" s="39"/>
      <c r="L26" s="39"/>
      <c r="M26" s="86">
        <f>M40*'[2]Цех и Администр расх'!N81%</f>
        <v>0</v>
      </c>
      <c r="N26" s="39"/>
      <c r="O26" s="39"/>
      <c r="P26" s="39"/>
      <c r="Q26" s="86">
        <f>SUM(Q23:Q25)</f>
        <v>0</v>
      </c>
      <c r="R26" s="39"/>
      <c r="S26" s="39"/>
      <c r="T26" s="39"/>
      <c r="U26" s="86">
        <f>SUM(U23:U25)</f>
        <v>0</v>
      </c>
    </row>
    <row r="27" spans="1:21">
      <c r="A27" s="35"/>
      <c r="B27" s="36" t="s">
        <v>465</v>
      </c>
      <c r="C27" s="37"/>
      <c r="D27" s="37"/>
      <c r="E27" s="38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>
      <c r="A28" s="41">
        <v>1</v>
      </c>
      <c r="B28" s="43"/>
      <c r="C28" s="49"/>
      <c r="D28" s="89"/>
      <c r="E28" s="88"/>
      <c r="F28" s="41"/>
      <c r="G28" s="82"/>
      <c r="H28" s="41"/>
      <c r="I28" s="83">
        <f t="shared" si="5"/>
        <v>0</v>
      </c>
      <c r="J28" s="41"/>
      <c r="K28" s="82"/>
      <c r="L28" s="41"/>
      <c r="M28" s="83">
        <f t="shared" si="6"/>
        <v>0</v>
      </c>
      <c r="N28" s="41"/>
      <c r="O28" s="82"/>
      <c r="P28" s="41"/>
      <c r="Q28" s="83"/>
      <c r="R28" s="41"/>
      <c r="S28" s="82"/>
      <c r="T28" s="41"/>
      <c r="U28" s="83"/>
    </row>
    <row r="29" spans="1:21">
      <c r="A29" s="41">
        <v>2</v>
      </c>
      <c r="B29" s="43"/>
      <c r="C29" s="49"/>
      <c r="D29" s="89"/>
      <c r="E29" s="88"/>
      <c r="F29" s="41"/>
      <c r="G29" s="82"/>
      <c r="H29" s="41"/>
      <c r="I29" s="83">
        <f t="shared" si="5"/>
        <v>0</v>
      </c>
      <c r="J29" s="41"/>
      <c r="K29" s="82"/>
      <c r="L29" s="41"/>
      <c r="M29" s="83">
        <f t="shared" si="6"/>
        <v>0</v>
      </c>
      <c r="N29" s="41"/>
      <c r="O29" s="82"/>
      <c r="P29" s="41"/>
      <c r="Q29" s="83"/>
      <c r="R29" s="41"/>
      <c r="S29" s="82"/>
      <c r="T29" s="41"/>
      <c r="U29" s="83"/>
    </row>
    <row r="30" spans="1:21" ht="15.75">
      <c r="A30" s="39"/>
      <c r="B30" s="84" t="s">
        <v>463</v>
      </c>
      <c r="C30" s="35"/>
      <c r="D30" s="90"/>
      <c r="E30" s="85"/>
      <c r="F30" s="39"/>
      <c r="G30" s="39"/>
      <c r="H30" s="39"/>
      <c r="I30" s="86">
        <f>SUM(I17:I29)</f>
        <v>0</v>
      </c>
      <c r="J30" s="39"/>
      <c r="K30" s="39"/>
      <c r="L30" s="39"/>
      <c r="M30" s="86">
        <f>SUM(M17:M29)</f>
        <v>0</v>
      </c>
      <c r="N30" s="39"/>
      <c r="O30" s="39"/>
      <c r="P30" s="39"/>
      <c r="Q30" s="86">
        <f>SUM(Q17:Q29)</f>
        <v>0</v>
      </c>
      <c r="R30" s="39"/>
      <c r="S30" s="39"/>
      <c r="T30" s="39"/>
      <c r="U30" s="86">
        <f>SUM(U17:U29)</f>
        <v>0</v>
      </c>
    </row>
    <row r="31" spans="1:21">
      <c r="A31" s="39"/>
      <c r="B31" s="51" t="s">
        <v>271</v>
      </c>
      <c r="C31" s="35"/>
      <c r="D31" s="35"/>
      <c r="E31" s="85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>
      <c r="A32" s="41">
        <v>1</v>
      </c>
      <c r="B32" s="49"/>
      <c r="C32" s="49"/>
      <c r="D32" s="89"/>
      <c r="E32" s="88"/>
      <c r="F32" s="41"/>
      <c r="G32" s="82"/>
      <c r="H32" s="41"/>
      <c r="I32" s="83">
        <f>ROUND(F32*G32*H32/12,0)</f>
        <v>0</v>
      </c>
      <c r="J32" s="41"/>
      <c r="K32" s="82"/>
      <c r="L32" s="41"/>
      <c r="M32" s="83">
        <f>ROUND(J32*K32*L32/12,0)</f>
        <v>0</v>
      </c>
      <c r="N32" s="41"/>
      <c r="O32" s="82"/>
      <c r="P32" s="41">
        <v>12</v>
      </c>
      <c r="Q32" s="83">
        <f>ROUND(N32*O32*P32/12,0)</f>
        <v>0</v>
      </c>
      <c r="R32" s="41"/>
      <c r="S32" s="82"/>
      <c r="T32" s="41">
        <v>12</v>
      </c>
      <c r="U32" s="83">
        <f>ROUND(R32*S32*T32/12,0)</f>
        <v>0</v>
      </c>
    </row>
    <row r="33" spans="1:21">
      <c r="A33" s="41">
        <v>2</v>
      </c>
      <c r="B33" s="49"/>
      <c r="C33" s="49"/>
      <c r="D33" s="89"/>
      <c r="E33" s="88"/>
      <c r="F33" s="41"/>
      <c r="G33" s="82"/>
      <c r="H33" s="41"/>
      <c r="I33" s="83">
        <f t="shared" ref="I33" si="7">ROUND(F33*G33*H33/12,0)</f>
        <v>0</v>
      </c>
      <c r="J33" s="41"/>
      <c r="K33" s="82"/>
      <c r="L33" s="41"/>
      <c r="M33" s="83">
        <f t="shared" ref="M33" si="8">ROUND(J33*K33*L33/12,0)</f>
        <v>0</v>
      </c>
      <c r="N33" s="41"/>
      <c r="O33" s="82"/>
      <c r="P33" s="41">
        <v>12</v>
      </c>
      <c r="Q33" s="83">
        <f t="shared" ref="Q33" si="9">ROUND(N33*O33*P33/12,0)</f>
        <v>0</v>
      </c>
      <c r="R33" s="41"/>
      <c r="S33" s="82"/>
      <c r="T33" s="41">
        <v>12</v>
      </c>
      <c r="U33" s="83">
        <f t="shared" ref="U33" si="10">ROUND(R33*S33*T33/12,0)</f>
        <v>0</v>
      </c>
    </row>
    <row r="34" spans="1:21" ht="15.75">
      <c r="A34" s="39"/>
      <c r="B34" s="84" t="s">
        <v>463</v>
      </c>
      <c r="C34" s="35"/>
      <c r="D34" s="90"/>
      <c r="E34" s="35"/>
      <c r="F34" s="39"/>
      <c r="G34" s="39"/>
      <c r="H34" s="39"/>
      <c r="I34" s="86">
        <f>SUM(I32:I33)</f>
        <v>0</v>
      </c>
      <c r="J34" s="39"/>
      <c r="K34" s="39"/>
      <c r="L34" s="39"/>
      <c r="M34" s="86">
        <f>SUM(M32:M33)</f>
        <v>0</v>
      </c>
      <c r="N34" s="39"/>
      <c r="O34" s="39"/>
      <c r="P34" s="39"/>
      <c r="Q34" s="86">
        <f>SUM(Q32:Q33)</f>
        <v>0</v>
      </c>
      <c r="R34" s="39"/>
      <c r="S34" s="39"/>
      <c r="T34" s="39"/>
      <c r="U34" s="86">
        <f>SUM(U32:U33)</f>
        <v>0</v>
      </c>
    </row>
    <row r="36" spans="1:21" ht="33" customHeight="1"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</row>
    <row r="38" spans="1:21">
      <c r="B38" s="169"/>
      <c r="C38" s="170"/>
      <c r="D38" s="170"/>
      <c r="E38" s="170"/>
      <c r="F38" s="170"/>
      <c r="G38" s="170"/>
      <c r="H38" s="170"/>
      <c r="I38" s="171"/>
      <c r="J38" s="171"/>
      <c r="K38" s="171"/>
      <c r="L38" s="171"/>
    </row>
    <row r="39" spans="1:21">
      <c r="B39" s="55"/>
      <c r="C39" s="56"/>
      <c r="D39" s="55"/>
      <c r="E39" s="55"/>
      <c r="F39" s="55"/>
      <c r="G39" s="55"/>
      <c r="H39" s="55"/>
    </row>
    <row r="40" spans="1:21">
      <c r="B40" s="169"/>
      <c r="C40" s="170"/>
      <c r="D40" s="170"/>
      <c r="E40" s="170"/>
      <c r="F40" s="170"/>
      <c r="G40" s="170"/>
      <c r="H40" s="170"/>
      <c r="I40" s="171"/>
      <c r="J40" s="171"/>
      <c r="K40" s="171"/>
      <c r="L40" s="171"/>
    </row>
    <row r="41" spans="1:21">
      <c r="D41" s="57"/>
    </row>
  </sheetData>
  <mergeCells count="5">
    <mergeCell ref="F1:M1"/>
    <mergeCell ref="N1:U1"/>
    <mergeCell ref="B36:L36"/>
    <mergeCell ref="B38:L38"/>
    <mergeCell ref="B40:L4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B13" sqref="B13"/>
    </sheetView>
  </sheetViews>
  <sheetFormatPr defaultColWidth="8.85546875" defaultRowHeight="15"/>
  <cols>
    <col min="1" max="1" width="7.7109375" style="13" customWidth="1"/>
    <col min="2" max="2" width="40.7109375" style="14" customWidth="1"/>
    <col min="3" max="3" width="8.7109375" style="13" customWidth="1"/>
    <col min="4" max="10" width="8.7109375" style="14" customWidth="1"/>
    <col min="11" max="11" width="12.7109375" style="14" customWidth="1"/>
    <col min="12" max="16384" width="8.85546875" style="14"/>
  </cols>
  <sheetData>
    <row r="1" spans="1:11" ht="15.75">
      <c r="A1" s="203" t="s">
        <v>466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5" customFormat="1" ht="18" customHeight="1">
      <c r="A2" s="151" t="s">
        <v>0</v>
      </c>
      <c r="B2" s="151" t="s">
        <v>1</v>
      </c>
      <c r="C2" s="151" t="s">
        <v>173</v>
      </c>
      <c r="D2" s="151" t="s">
        <v>3</v>
      </c>
      <c r="E2" s="151"/>
      <c r="F2" s="151"/>
      <c r="G2" s="151" t="s">
        <v>4</v>
      </c>
      <c r="H2" s="151"/>
      <c r="I2" s="151" t="s">
        <v>5</v>
      </c>
      <c r="J2" s="151"/>
      <c r="K2" s="151" t="s">
        <v>6</v>
      </c>
    </row>
    <row r="3" spans="1:11" s="15" customFormat="1" ht="63.75">
      <c r="A3" s="151"/>
      <c r="B3" s="151"/>
      <c r="C3" s="151"/>
      <c r="D3" s="1" t="s">
        <v>7</v>
      </c>
      <c r="E3" s="1" t="s">
        <v>8</v>
      </c>
      <c r="F3" s="1" t="s">
        <v>9</v>
      </c>
      <c r="G3" s="1" t="s">
        <v>7</v>
      </c>
      <c r="H3" s="1" t="s">
        <v>10</v>
      </c>
      <c r="I3" s="1" t="s">
        <v>11</v>
      </c>
      <c r="J3" s="1" t="s">
        <v>7</v>
      </c>
      <c r="K3" s="151"/>
    </row>
    <row r="4" spans="1:11" s="20" customFormat="1" ht="15" customHeight="1">
      <c r="A4" s="167" t="s">
        <v>269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38.25">
      <c r="A5" s="1">
        <v>1</v>
      </c>
      <c r="B5" s="21" t="s">
        <v>467</v>
      </c>
      <c r="C5" s="1" t="s">
        <v>112</v>
      </c>
      <c r="D5" s="26"/>
      <c r="E5" s="3"/>
      <c r="F5" s="3"/>
      <c r="G5" s="3"/>
      <c r="H5" s="3"/>
      <c r="I5" s="3"/>
      <c r="J5" s="3"/>
      <c r="K5" s="3"/>
    </row>
    <row r="6" spans="1:11" ht="25.5">
      <c r="A6" s="1">
        <v>2</v>
      </c>
      <c r="B6" s="23" t="s">
        <v>468</v>
      </c>
      <c r="C6" s="1" t="s">
        <v>112</v>
      </c>
      <c r="D6" s="26"/>
      <c r="E6" s="3"/>
      <c r="F6" s="3"/>
      <c r="G6" s="3"/>
      <c r="H6" s="3"/>
      <c r="I6" s="3"/>
      <c r="J6" s="3"/>
      <c r="K6" s="3"/>
    </row>
    <row r="7" spans="1:11" ht="38.25">
      <c r="A7" s="1">
        <v>3</v>
      </c>
      <c r="B7" s="23" t="s">
        <v>469</v>
      </c>
      <c r="C7" s="1" t="s">
        <v>112</v>
      </c>
      <c r="D7" s="26"/>
      <c r="E7" s="3"/>
      <c r="F7" s="3"/>
      <c r="G7" s="3"/>
      <c r="H7" s="3"/>
      <c r="I7" s="3"/>
      <c r="J7" s="3"/>
      <c r="K7" s="3"/>
    </row>
    <row r="8" spans="1:11" ht="51">
      <c r="A8" s="1">
        <v>4</v>
      </c>
      <c r="B8" s="21" t="s">
        <v>470</v>
      </c>
      <c r="C8" s="1" t="s">
        <v>112</v>
      </c>
      <c r="D8" s="26"/>
      <c r="E8" s="3"/>
      <c r="F8" s="3"/>
      <c r="G8" s="3"/>
      <c r="H8" s="3"/>
      <c r="I8" s="3"/>
      <c r="J8" s="3"/>
      <c r="K8" s="3"/>
    </row>
    <row r="9" spans="1:11" ht="38.25">
      <c r="A9" s="1">
        <v>5</v>
      </c>
      <c r="B9" s="23" t="s">
        <v>471</v>
      </c>
      <c r="C9" s="1" t="s">
        <v>112</v>
      </c>
      <c r="D9" s="26"/>
      <c r="E9" s="3"/>
      <c r="F9" s="3"/>
      <c r="G9" s="3"/>
      <c r="H9" s="3"/>
      <c r="I9" s="3"/>
      <c r="J9" s="3"/>
      <c r="K9" s="3"/>
    </row>
    <row r="10" spans="1:11" ht="38.25">
      <c r="A10" s="1">
        <v>6</v>
      </c>
      <c r="B10" s="23" t="s">
        <v>472</v>
      </c>
      <c r="C10" s="1" t="s">
        <v>112</v>
      </c>
      <c r="D10" s="26"/>
      <c r="E10" s="3"/>
      <c r="F10" s="3"/>
      <c r="G10" s="3"/>
      <c r="H10" s="3"/>
      <c r="I10" s="3"/>
      <c r="J10" s="3"/>
      <c r="K10" s="3"/>
    </row>
    <row r="11" spans="1:11">
      <c r="A11" s="167" t="s">
        <v>259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1" ht="38.25">
      <c r="A12" s="1">
        <v>1</v>
      </c>
      <c r="B12" s="21" t="s">
        <v>467</v>
      </c>
      <c r="C12" s="1" t="s">
        <v>112</v>
      </c>
      <c r="D12" s="26"/>
      <c r="E12" s="3"/>
      <c r="F12" s="3"/>
      <c r="G12" s="3"/>
      <c r="H12" s="3"/>
      <c r="I12" s="3"/>
      <c r="J12" s="3"/>
      <c r="K12" s="3"/>
    </row>
    <row r="13" spans="1:11" ht="25.5">
      <c r="A13" s="1">
        <v>2</v>
      </c>
      <c r="B13" s="23" t="s">
        <v>468</v>
      </c>
      <c r="C13" s="1" t="s">
        <v>112</v>
      </c>
      <c r="D13" s="26"/>
      <c r="E13" s="3"/>
      <c r="F13" s="3"/>
      <c r="G13" s="3"/>
      <c r="H13" s="3"/>
      <c r="I13" s="3"/>
      <c r="J13" s="3"/>
      <c r="K13" s="3"/>
    </row>
    <row r="14" spans="1:11" ht="38.25">
      <c r="A14" s="1">
        <v>3</v>
      </c>
      <c r="B14" s="23" t="s">
        <v>469</v>
      </c>
      <c r="C14" s="1" t="s">
        <v>112</v>
      </c>
      <c r="D14" s="26"/>
      <c r="E14" s="3"/>
      <c r="F14" s="3"/>
      <c r="G14" s="3"/>
      <c r="H14" s="3"/>
      <c r="I14" s="3"/>
      <c r="J14" s="3"/>
      <c r="K14" s="3"/>
    </row>
    <row r="15" spans="1:11" ht="51">
      <c r="A15" s="1">
        <v>4</v>
      </c>
      <c r="B15" s="21" t="s">
        <v>470</v>
      </c>
      <c r="C15" s="1" t="s">
        <v>112</v>
      </c>
      <c r="D15" s="26"/>
      <c r="E15" s="3"/>
      <c r="F15" s="3"/>
      <c r="G15" s="3"/>
      <c r="H15" s="3"/>
      <c r="I15" s="3"/>
      <c r="J15" s="3"/>
      <c r="K15" s="3"/>
    </row>
    <row r="16" spans="1:11" ht="38.25">
      <c r="A16" s="1">
        <v>5</v>
      </c>
      <c r="B16" s="23" t="s">
        <v>471</v>
      </c>
      <c r="C16" s="1" t="s">
        <v>112</v>
      </c>
      <c r="D16" s="26"/>
      <c r="E16" s="3"/>
      <c r="F16" s="3"/>
      <c r="G16" s="3"/>
      <c r="H16" s="3"/>
      <c r="I16" s="3"/>
      <c r="J16" s="3"/>
      <c r="K16" s="3"/>
    </row>
    <row r="17" spans="1:11" ht="38.25">
      <c r="A17" s="1">
        <v>6</v>
      </c>
      <c r="B17" s="23" t="s">
        <v>472</v>
      </c>
      <c r="C17" s="1" t="s">
        <v>112</v>
      </c>
      <c r="D17" s="26"/>
      <c r="E17" s="3"/>
      <c r="F17" s="3"/>
      <c r="G17" s="3"/>
      <c r="H17" s="3"/>
      <c r="I17" s="3"/>
      <c r="J17" s="3"/>
      <c r="K17" s="3"/>
    </row>
    <row r="19" spans="1:11">
      <c r="A19" s="25"/>
      <c r="B19" s="71"/>
      <c r="C19" s="25"/>
      <c r="D19" s="71"/>
      <c r="E19" s="72"/>
      <c r="F19" s="71"/>
      <c r="G19" s="71"/>
      <c r="H19" s="71"/>
      <c r="I19" s="72"/>
      <c r="J19" s="71"/>
      <c r="K19" s="73"/>
    </row>
  </sheetData>
  <mergeCells count="12">
    <mergeCell ref="A4:C4"/>
    <mergeCell ref="D4:K4"/>
    <mergeCell ref="A11:C11"/>
    <mergeCell ref="D11:K11"/>
    <mergeCell ref="A1:K1"/>
    <mergeCell ref="A2:A3"/>
    <mergeCell ref="B2:B3"/>
    <mergeCell ref="C2:C3"/>
    <mergeCell ref="D2:F2"/>
    <mergeCell ref="G2:H2"/>
    <mergeCell ref="I2:J2"/>
    <mergeCell ref="K2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tabSelected="1" topLeftCell="C91" workbookViewId="0">
      <selection activeCell="B8" sqref="B8"/>
    </sheetView>
  </sheetViews>
  <sheetFormatPr defaultRowHeight="15"/>
  <cols>
    <col min="1" max="1" width="7.7109375" customWidth="1"/>
    <col min="2" max="2" width="40.7109375" customWidth="1"/>
    <col min="3" max="4" width="8.7109375" customWidth="1"/>
    <col min="5" max="5" width="11.28515625" customWidth="1"/>
    <col min="6" max="6" width="8.7109375" customWidth="1"/>
    <col min="7" max="7" width="16.28515625" customWidth="1"/>
    <col min="8" max="9" width="8.7109375" customWidth="1"/>
    <col min="10" max="10" width="12.42578125" style="122" customWidth="1"/>
    <col min="11" max="11" width="8.7109375" customWidth="1"/>
    <col min="12" max="12" width="14.85546875" customWidth="1"/>
    <col min="13" max="13" width="12.5703125" customWidth="1"/>
    <col min="14" max="14" width="16.7109375" customWidth="1"/>
    <col min="15" max="15" width="16.5703125" customWidth="1"/>
  </cols>
  <sheetData>
    <row r="1" spans="1:15">
      <c r="A1" s="75" t="s">
        <v>605</v>
      </c>
    </row>
    <row r="2" spans="1:15" ht="15.75" thickBot="1"/>
    <row r="3" spans="1:15">
      <c r="A3" s="213" t="s">
        <v>0</v>
      </c>
      <c r="B3" s="213" t="s">
        <v>1</v>
      </c>
      <c r="C3" s="213" t="s">
        <v>173</v>
      </c>
      <c r="D3" s="207" t="s">
        <v>630</v>
      </c>
      <c r="E3" s="208"/>
      <c r="F3" s="208"/>
      <c r="G3" s="209"/>
      <c r="H3" s="207" t="s">
        <v>473</v>
      </c>
      <c r="I3" s="209"/>
      <c r="J3" s="207" t="s">
        <v>474</v>
      </c>
      <c r="K3" s="209"/>
      <c r="L3" s="213" t="s">
        <v>475</v>
      </c>
      <c r="M3" s="213" t="s">
        <v>476</v>
      </c>
      <c r="N3" s="213" t="s">
        <v>477</v>
      </c>
      <c r="O3" s="213" t="s">
        <v>478</v>
      </c>
    </row>
    <row r="4" spans="1:15" ht="15.75" thickBot="1">
      <c r="A4" s="214"/>
      <c r="B4" s="214"/>
      <c r="C4" s="214"/>
      <c r="D4" s="210" t="s">
        <v>479</v>
      </c>
      <c r="E4" s="211"/>
      <c r="F4" s="211"/>
      <c r="G4" s="212"/>
      <c r="H4" s="210" t="s">
        <v>480</v>
      </c>
      <c r="I4" s="212"/>
      <c r="J4" s="210" t="s">
        <v>481</v>
      </c>
      <c r="K4" s="212"/>
      <c r="L4" s="214"/>
      <c r="M4" s="214"/>
      <c r="N4" s="214"/>
      <c r="O4" s="214"/>
    </row>
    <row r="5" spans="1:15" ht="77.25" thickBot="1">
      <c r="A5" s="215"/>
      <c r="B5" s="215"/>
      <c r="C5" s="215"/>
      <c r="D5" s="93" t="s">
        <v>482</v>
      </c>
      <c r="E5" s="93" t="s">
        <v>483</v>
      </c>
      <c r="F5" s="93" t="s">
        <v>484</v>
      </c>
      <c r="G5" s="93" t="s">
        <v>485</v>
      </c>
      <c r="H5" s="93" t="s">
        <v>482</v>
      </c>
      <c r="I5" s="93" t="s">
        <v>486</v>
      </c>
      <c r="J5" s="121" t="s">
        <v>487</v>
      </c>
      <c r="K5" s="93" t="s">
        <v>482</v>
      </c>
      <c r="L5" s="215"/>
      <c r="M5" s="215"/>
      <c r="N5" s="215"/>
      <c r="O5" s="215"/>
    </row>
    <row r="6" spans="1:15" ht="15.75" customHeight="1" thickBot="1">
      <c r="A6" s="204" t="s">
        <v>488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6"/>
    </row>
    <row r="7" spans="1:15" ht="15.75" thickBot="1">
      <c r="A7" s="92">
        <v>1</v>
      </c>
      <c r="B7" s="93" t="s">
        <v>489</v>
      </c>
      <c r="C7" s="93" t="s">
        <v>112</v>
      </c>
      <c r="D7" s="104"/>
      <c r="E7" s="104"/>
      <c r="F7" s="104"/>
      <c r="G7" s="104"/>
      <c r="H7" s="104"/>
      <c r="I7" s="102"/>
      <c r="J7" s="121"/>
      <c r="K7" s="93"/>
      <c r="L7" s="93"/>
      <c r="M7" s="93"/>
      <c r="N7" s="93"/>
      <c r="O7" s="93"/>
    </row>
    <row r="8" spans="1:15" ht="26.25" thickBot="1">
      <c r="A8" s="95" t="s">
        <v>104</v>
      </c>
      <c r="B8" s="93" t="s">
        <v>490</v>
      </c>
      <c r="C8" s="93" t="s">
        <v>112</v>
      </c>
      <c r="D8" s="104"/>
      <c r="E8" s="104"/>
      <c r="F8" s="104"/>
      <c r="G8" s="104"/>
      <c r="H8" s="104"/>
      <c r="I8" s="102"/>
      <c r="J8" s="121"/>
      <c r="K8" s="93"/>
      <c r="L8" s="93"/>
      <c r="M8" s="93"/>
      <c r="N8" s="93"/>
      <c r="O8" s="93"/>
    </row>
    <row r="9" spans="1:15" ht="15.75" thickBot="1">
      <c r="A9" s="96" t="s">
        <v>438</v>
      </c>
      <c r="B9" s="93" t="s">
        <v>491</v>
      </c>
      <c r="C9" s="93" t="s">
        <v>112</v>
      </c>
      <c r="D9" s="104"/>
      <c r="E9" s="104"/>
      <c r="F9" s="104"/>
      <c r="G9" s="104"/>
      <c r="H9" s="104"/>
      <c r="I9" s="102"/>
      <c r="J9" s="121"/>
      <c r="K9" s="93"/>
      <c r="L9" s="93"/>
      <c r="M9" s="93"/>
      <c r="N9" s="93"/>
      <c r="O9" s="93"/>
    </row>
    <row r="10" spans="1:15" ht="15.75" thickBot="1">
      <c r="A10" s="96" t="s">
        <v>440</v>
      </c>
      <c r="B10" s="93" t="s">
        <v>492</v>
      </c>
      <c r="C10" s="93" t="s">
        <v>112</v>
      </c>
      <c r="D10" s="104"/>
      <c r="E10" s="104"/>
      <c r="F10" s="104"/>
      <c r="G10" s="104"/>
      <c r="H10" s="104"/>
      <c r="I10" s="102"/>
      <c r="J10" s="121"/>
      <c r="K10" s="93"/>
      <c r="L10" s="93"/>
      <c r="M10" s="93"/>
      <c r="N10" s="93"/>
      <c r="O10" s="93"/>
    </row>
    <row r="11" spans="1:15" ht="15.75" thickBot="1">
      <c r="A11" s="96" t="s">
        <v>493</v>
      </c>
      <c r="B11" s="93" t="s">
        <v>494</v>
      </c>
      <c r="C11" s="93" t="s">
        <v>112</v>
      </c>
      <c r="D11" s="104"/>
      <c r="E11" s="104"/>
      <c r="F11" s="104"/>
      <c r="G11" s="104"/>
      <c r="H11" s="104"/>
      <c r="I11" s="102"/>
      <c r="J11" s="121"/>
      <c r="K11" s="93"/>
      <c r="L11" s="93"/>
      <c r="M11" s="93"/>
      <c r="N11" s="93"/>
      <c r="O11" s="93"/>
    </row>
    <row r="12" spans="1:15" ht="26.25" thickBot="1">
      <c r="A12" s="95" t="s">
        <v>107</v>
      </c>
      <c r="B12" s="93" t="s">
        <v>495</v>
      </c>
      <c r="C12" s="93" t="s">
        <v>112</v>
      </c>
      <c r="D12" s="104"/>
      <c r="E12" s="104"/>
      <c r="F12" s="104"/>
      <c r="G12" s="104"/>
      <c r="H12" s="104"/>
      <c r="I12" s="102"/>
      <c r="J12" s="121"/>
      <c r="K12" s="93"/>
      <c r="L12" s="93"/>
      <c r="M12" s="93"/>
      <c r="N12" s="93"/>
      <c r="O12" s="93"/>
    </row>
    <row r="13" spans="1:15" ht="15.75" thickBot="1">
      <c r="A13" s="96" t="s">
        <v>496</v>
      </c>
      <c r="B13" s="93" t="s">
        <v>497</v>
      </c>
      <c r="C13" s="93" t="s">
        <v>112</v>
      </c>
      <c r="D13" s="104"/>
      <c r="E13" s="104"/>
      <c r="F13" s="104"/>
      <c r="G13" s="104"/>
      <c r="H13" s="104"/>
      <c r="I13" s="102"/>
      <c r="J13" s="121"/>
      <c r="K13" s="93"/>
      <c r="L13" s="93"/>
      <c r="M13" s="93"/>
      <c r="N13" s="93"/>
      <c r="O13" s="93"/>
    </row>
    <row r="14" spans="1:15" ht="15.75" thickBot="1">
      <c r="A14" s="96" t="s">
        <v>498</v>
      </c>
      <c r="B14" s="93" t="s">
        <v>499</v>
      </c>
      <c r="C14" s="93" t="s">
        <v>112</v>
      </c>
      <c r="D14" s="104"/>
      <c r="E14" s="104"/>
      <c r="F14" s="104"/>
      <c r="G14" s="104"/>
      <c r="H14" s="104"/>
      <c r="I14" s="102"/>
      <c r="J14" s="121"/>
      <c r="K14" s="93"/>
      <c r="L14" s="93"/>
      <c r="M14" s="93"/>
      <c r="N14" s="93"/>
      <c r="O14" s="93"/>
    </row>
    <row r="15" spans="1:15" ht="15.75" thickBot="1">
      <c r="A15" s="96" t="s">
        <v>500</v>
      </c>
      <c r="B15" s="93" t="s">
        <v>501</v>
      </c>
      <c r="C15" s="93" t="s">
        <v>112</v>
      </c>
      <c r="D15" s="104"/>
      <c r="E15" s="104"/>
      <c r="F15" s="104"/>
      <c r="G15" s="104"/>
      <c r="H15" s="104"/>
      <c r="I15" s="102"/>
      <c r="J15" s="121"/>
      <c r="K15" s="93"/>
      <c r="L15" s="93"/>
      <c r="M15" s="93"/>
      <c r="N15" s="93"/>
      <c r="O15" s="93"/>
    </row>
    <row r="16" spans="1:15" ht="15.75" thickBot="1">
      <c r="A16" s="96" t="s">
        <v>502</v>
      </c>
      <c r="B16" s="93" t="s">
        <v>503</v>
      </c>
      <c r="C16" s="93" t="s">
        <v>112</v>
      </c>
      <c r="D16" s="104"/>
      <c r="E16" s="104"/>
      <c r="F16" s="104"/>
      <c r="G16" s="104"/>
      <c r="H16" s="104"/>
      <c r="I16" s="102"/>
      <c r="J16" s="121"/>
      <c r="K16" s="93"/>
      <c r="L16" s="93"/>
      <c r="M16" s="93"/>
      <c r="N16" s="93"/>
      <c r="O16" s="93"/>
    </row>
    <row r="17" spans="1:15" ht="15.75" thickBot="1">
      <c r="A17" s="96" t="s">
        <v>504</v>
      </c>
      <c r="B17" s="93" t="s">
        <v>505</v>
      </c>
      <c r="C17" s="93" t="s">
        <v>112</v>
      </c>
      <c r="D17" s="104"/>
      <c r="E17" s="104"/>
      <c r="F17" s="104"/>
      <c r="G17" s="104"/>
      <c r="H17" s="104"/>
      <c r="I17" s="102"/>
      <c r="J17" s="121"/>
      <c r="K17" s="93"/>
      <c r="L17" s="93"/>
      <c r="M17" s="93"/>
      <c r="N17" s="93"/>
      <c r="O17" s="93"/>
    </row>
    <row r="18" spans="1:15" ht="15.75" thickBot="1">
      <c r="A18" s="96" t="s">
        <v>506</v>
      </c>
      <c r="B18" s="93" t="s">
        <v>606</v>
      </c>
      <c r="C18" s="93" t="s">
        <v>112</v>
      </c>
      <c r="D18" s="104"/>
      <c r="E18" s="104"/>
      <c r="F18" s="104"/>
      <c r="G18" s="104"/>
      <c r="H18" s="104"/>
      <c r="I18" s="102"/>
      <c r="J18" s="121"/>
      <c r="K18" s="93"/>
      <c r="L18" s="93"/>
      <c r="M18" s="93"/>
      <c r="N18" s="93"/>
      <c r="O18" s="93"/>
    </row>
    <row r="19" spans="1:15" ht="15.75" thickBot="1">
      <c r="A19" s="96" t="s">
        <v>607</v>
      </c>
      <c r="B19" s="93" t="s">
        <v>608</v>
      </c>
      <c r="C19" s="93" t="s">
        <v>112</v>
      </c>
      <c r="D19" s="104"/>
      <c r="E19" s="104"/>
      <c r="F19" s="104"/>
      <c r="G19" s="104"/>
      <c r="H19" s="104"/>
      <c r="I19" s="102"/>
      <c r="J19" s="121"/>
      <c r="K19" s="93"/>
      <c r="L19" s="93"/>
      <c r="M19" s="93"/>
      <c r="N19" s="93"/>
      <c r="O19" s="93"/>
    </row>
    <row r="20" spans="1:15" ht="15.75" thickBot="1">
      <c r="A20" s="96" t="s">
        <v>609</v>
      </c>
      <c r="B20" s="93" t="s">
        <v>610</v>
      </c>
      <c r="C20" s="93" t="s">
        <v>112</v>
      </c>
      <c r="D20" s="104"/>
      <c r="E20" s="104"/>
      <c r="F20" s="104"/>
      <c r="G20" s="104"/>
      <c r="H20" s="104"/>
      <c r="I20" s="102"/>
      <c r="J20" s="121"/>
      <c r="K20" s="93"/>
      <c r="L20" s="93"/>
      <c r="M20" s="93"/>
      <c r="N20" s="93"/>
      <c r="O20" s="93"/>
    </row>
    <row r="21" spans="1:15" ht="64.5" thickBot="1">
      <c r="A21" s="95" t="s">
        <v>110</v>
      </c>
      <c r="B21" s="93" t="s">
        <v>507</v>
      </c>
      <c r="C21" s="93" t="s">
        <v>112</v>
      </c>
      <c r="D21" s="104"/>
      <c r="E21" s="104"/>
      <c r="F21" s="104"/>
      <c r="G21" s="104"/>
      <c r="H21" s="104"/>
      <c r="I21" s="102"/>
      <c r="J21" s="121"/>
      <c r="K21" s="93"/>
      <c r="L21" s="93"/>
      <c r="M21" s="93"/>
      <c r="N21" s="93"/>
      <c r="O21" s="93"/>
    </row>
    <row r="22" spans="1:15" ht="51.75" thickBot="1">
      <c r="A22" s="95" t="s">
        <v>416</v>
      </c>
      <c r="B22" s="93" t="s">
        <v>508</v>
      </c>
      <c r="C22" s="93" t="s">
        <v>112</v>
      </c>
      <c r="D22" s="104"/>
      <c r="E22" s="104"/>
      <c r="F22" s="104"/>
      <c r="G22" s="104"/>
      <c r="H22" s="104"/>
      <c r="I22" s="102"/>
      <c r="J22" s="123"/>
      <c r="K22" s="93"/>
      <c r="L22" s="93"/>
      <c r="M22" s="93"/>
      <c r="N22" s="93"/>
      <c r="O22" s="93"/>
    </row>
    <row r="23" spans="1:15" ht="26.25" thickBot="1">
      <c r="A23" s="96" t="s">
        <v>509</v>
      </c>
      <c r="B23" s="93" t="s">
        <v>510</v>
      </c>
      <c r="C23" s="93" t="s">
        <v>112</v>
      </c>
      <c r="D23" s="104"/>
      <c r="E23" s="104"/>
      <c r="F23" s="104"/>
      <c r="G23" s="104"/>
      <c r="H23" s="104"/>
      <c r="I23" s="102"/>
      <c r="J23" s="123"/>
      <c r="K23" s="93"/>
      <c r="L23" s="93"/>
      <c r="M23" s="93"/>
      <c r="N23" s="93"/>
      <c r="O23" s="93"/>
    </row>
    <row r="24" spans="1:15" ht="39" thickBot="1">
      <c r="A24" s="96" t="s">
        <v>511</v>
      </c>
      <c r="B24" s="93" t="s">
        <v>512</v>
      </c>
      <c r="C24" s="93" t="s">
        <v>112</v>
      </c>
      <c r="D24" s="104"/>
      <c r="E24" s="104"/>
      <c r="F24" s="104"/>
      <c r="G24" s="104"/>
      <c r="H24" s="104"/>
      <c r="I24" s="102"/>
      <c r="J24" s="123"/>
      <c r="K24" s="93"/>
      <c r="L24" s="93"/>
      <c r="M24" s="93"/>
      <c r="N24" s="93"/>
      <c r="O24" s="93"/>
    </row>
    <row r="25" spans="1:15" ht="26.25" thickBot="1">
      <c r="A25" s="95" t="s">
        <v>513</v>
      </c>
      <c r="B25" s="93" t="s">
        <v>514</v>
      </c>
      <c r="C25" s="93" t="s">
        <v>112</v>
      </c>
      <c r="D25" s="104"/>
      <c r="E25" s="104"/>
      <c r="F25" s="104"/>
      <c r="G25" s="104"/>
      <c r="H25" s="104"/>
      <c r="I25" s="102"/>
      <c r="J25" s="123"/>
      <c r="K25" s="93"/>
      <c r="L25" s="93"/>
      <c r="M25" s="93"/>
      <c r="N25" s="93"/>
      <c r="O25" s="93"/>
    </row>
    <row r="26" spans="1:15" ht="15.75" thickBot="1">
      <c r="A26" s="95" t="s">
        <v>515</v>
      </c>
      <c r="B26" s="93" t="s">
        <v>516</v>
      </c>
      <c r="C26" s="93" t="s">
        <v>112</v>
      </c>
      <c r="D26" s="104"/>
      <c r="E26" s="104"/>
      <c r="F26" s="104"/>
      <c r="G26" s="104"/>
      <c r="H26" s="104"/>
      <c r="I26" s="102"/>
      <c r="J26" s="123"/>
      <c r="K26" s="93"/>
      <c r="L26" s="93"/>
      <c r="M26" s="93"/>
      <c r="N26" s="93"/>
      <c r="O26" s="93"/>
    </row>
    <row r="27" spans="1:15" ht="26.25" thickBot="1">
      <c r="A27" s="95" t="s">
        <v>517</v>
      </c>
      <c r="B27" s="93" t="s">
        <v>518</v>
      </c>
      <c r="C27" s="93" t="s">
        <v>112</v>
      </c>
      <c r="D27" s="104"/>
      <c r="E27" s="104"/>
      <c r="F27" s="104"/>
      <c r="G27" s="104"/>
      <c r="H27" s="104"/>
      <c r="I27" s="102"/>
      <c r="J27" s="123"/>
      <c r="K27" s="93"/>
      <c r="L27" s="93"/>
      <c r="M27" s="93"/>
      <c r="N27" s="93"/>
      <c r="O27" s="93"/>
    </row>
    <row r="28" spans="1:15" ht="15.75" thickBot="1">
      <c r="A28" s="96" t="s">
        <v>519</v>
      </c>
      <c r="B28" s="93" t="s">
        <v>611</v>
      </c>
      <c r="C28" s="93" t="s">
        <v>112</v>
      </c>
      <c r="D28" s="104"/>
      <c r="E28" s="104"/>
      <c r="F28" s="104"/>
      <c r="G28" s="104"/>
      <c r="H28" s="104"/>
      <c r="I28" s="102"/>
      <c r="J28" s="123"/>
      <c r="K28" s="93"/>
      <c r="L28" s="93"/>
      <c r="M28" s="93"/>
      <c r="N28" s="93"/>
      <c r="O28" s="93"/>
    </row>
    <row r="29" spans="1:15" ht="15.75" thickBot="1">
      <c r="A29" s="96" t="s">
        <v>521</v>
      </c>
      <c r="B29" s="93" t="s">
        <v>520</v>
      </c>
      <c r="C29" s="93" t="s">
        <v>112</v>
      </c>
      <c r="D29" s="104"/>
      <c r="E29" s="104"/>
      <c r="F29" s="104"/>
      <c r="G29" s="104"/>
      <c r="H29" s="104"/>
      <c r="I29" s="102"/>
      <c r="J29" s="123"/>
      <c r="K29" s="93"/>
      <c r="L29" s="93"/>
      <c r="M29" s="93"/>
      <c r="N29" s="93"/>
      <c r="O29" s="93"/>
    </row>
    <row r="30" spans="1:15" ht="15.75" thickBot="1">
      <c r="A30" s="96" t="s">
        <v>522</v>
      </c>
      <c r="B30" s="93" t="s">
        <v>612</v>
      </c>
      <c r="C30" s="93" t="s">
        <v>112</v>
      </c>
      <c r="D30" s="104"/>
      <c r="E30" s="104"/>
      <c r="F30" s="104"/>
      <c r="G30" s="104"/>
      <c r="H30" s="104"/>
      <c r="I30" s="102"/>
      <c r="J30" s="123"/>
      <c r="K30" s="93"/>
      <c r="L30" s="93"/>
      <c r="M30" s="93"/>
      <c r="N30" s="93"/>
      <c r="O30" s="93"/>
    </row>
    <row r="31" spans="1:15" ht="26.25" thickBot="1">
      <c r="A31" s="96" t="s">
        <v>613</v>
      </c>
      <c r="B31" s="93" t="s">
        <v>523</v>
      </c>
      <c r="C31" s="93" t="s">
        <v>112</v>
      </c>
      <c r="D31" s="104"/>
      <c r="E31" s="104"/>
      <c r="F31" s="104"/>
      <c r="G31" s="104"/>
      <c r="H31" s="104"/>
      <c r="I31" s="102"/>
      <c r="J31" s="121"/>
      <c r="K31" s="93"/>
      <c r="L31" s="93"/>
      <c r="M31" s="93"/>
      <c r="N31" s="93"/>
      <c r="O31" s="93"/>
    </row>
    <row r="32" spans="1:15" ht="15.75" thickBot="1">
      <c r="A32" s="92">
        <v>2</v>
      </c>
      <c r="B32" s="93" t="s">
        <v>524</v>
      </c>
      <c r="C32" s="93" t="s">
        <v>112</v>
      </c>
      <c r="D32" s="104"/>
      <c r="E32" s="104"/>
      <c r="F32" s="104"/>
      <c r="G32" s="104"/>
      <c r="H32" s="104"/>
      <c r="I32" s="102"/>
      <c r="J32" s="121"/>
      <c r="K32" s="93"/>
      <c r="L32" s="93"/>
      <c r="M32" s="93"/>
      <c r="N32" s="93"/>
      <c r="O32" s="93"/>
    </row>
    <row r="33" spans="1:15" ht="50.25" customHeight="1" thickBot="1">
      <c r="A33" s="95" t="s">
        <v>115</v>
      </c>
      <c r="B33" s="93" t="s">
        <v>614</v>
      </c>
      <c r="C33" s="93" t="s">
        <v>112</v>
      </c>
      <c r="D33" s="104"/>
      <c r="E33" s="104"/>
      <c r="F33" s="104"/>
      <c r="G33" s="104"/>
      <c r="H33" s="104"/>
      <c r="I33" s="102"/>
      <c r="J33" s="121"/>
      <c r="K33" s="93"/>
      <c r="L33" s="93"/>
      <c r="M33" s="93"/>
      <c r="N33" s="93"/>
      <c r="O33" s="93"/>
    </row>
    <row r="34" spans="1:15" ht="48.75" customHeight="1" thickBot="1">
      <c r="A34" s="95" t="s">
        <v>116</v>
      </c>
      <c r="B34" s="93" t="s">
        <v>615</v>
      </c>
      <c r="C34" s="93" t="s">
        <v>112</v>
      </c>
      <c r="D34" s="104"/>
      <c r="E34" s="104"/>
      <c r="F34" s="104"/>
      <c r="G34" s="104"/>
      <c r="H34" s="104"/>
      <c r="I34" s="102"/>
      <c r="J34" s="121"/>
      <c r="K34" s="93"/>
      <c r="L34" s="93"/>
      <c r="M34" s="93"/>
      <c r="N34" s="93"/>
      <c r="O34" s="93"/>
    </row>
    <row r="35" spans="1:15" ht="51.75" thickBot="1">
      <c r="A35" s="95" t="s">
        <v>117</v>
      </c>
      <c r="B35" s="93" t="s">
        <v>525</v>
      </c>
      <c r="C35" s="93" t="s">
        <v>112</v>
      </c>
      <c r="D35" s="104"/>
      <c r="E35" s="104"/>
      <c r="F35" s="104"/>
      <c r="G35" s="104"/>
      <c r="H35" s="104"/>
      <c r="I35" s="102"/>
      <c r="J35" s="121"/>
      <c r="K35" s="93"/>
      <c r="L35" s="93"/>
      <c r="M35" s="93"/>
      <c r="N35" s="93"/>
      <c r="O35" s="93"/>
    </row>
    <row r="36" spans="1:15" ht="15.75" thickBot="1">
      <c r="A36" s="96" t="s">
        <v>526</v>
      </c>
      <c r="B36" s="93" t="s">
        <v>527</v>
      </c>
      <c r="C36" s="93" t="s">
        <v>112</v>
      </c>
      <c r="D36" s="104"/>
      <c r="E36" s="104"/>
      <c r="F36" s="104"/>
      <c r="G36" s="104"/>
      <c r="H36" s="104"/>
      <c r="I36" s="102"/>
      <c r="J36" s="121"/>
      <c r="K36" s="93"/>
      <c r="L36" s="93"/>
      <c r="M36" s="93"/>
      <c r="N36" s="93"/>
      <c r="O36" s="93"/>
    </row>
    <row r="37" spans="1:15" ht="39" thickBot="1">
      <c r="A37" s="96" t="s">
        <v>528</v>
      </c>
      <c r="B37" s="93" t="s">
        <v>529</v>
      </c>
      <c r="C37" s="93" t="s">
        <v>112</v>
      </c>
      <c r="D37" s="104"/>
      <c r="E37" s="104"/>
      <c r="F37" s="104"/>
      <c r="G37" s="104"/>
      <c r="H37" s="104"/>
      <c r="I37" s="102"/>
      <c r="J37" s="121"/>
      <c r="K37" s="93"/>
      <c r="L37" s="93"/>
      <c r="M37" s="93"/>
      <c r="N37" s="93"/>
      <c r="O37" s="93"/>
    </row>
    <row r="38" spans="1:15" ht="15.75" thickBot="1">
      <c r="A38" s="92">
        <v>3</v>
      </c>
      <c r="B38" s="93" t="s">
        <v>530</v>
      </c>
      <c r="C38" s="93" t="s">
        <v>112</v>
      </c>
      <c r="D38" s="104"/>
      <c r="E38" s="104"/>
      <c r="F38" s="104"/>
      <c r="G38" s="104"/>
      <c r="H38" s="104"/>
      <c r="I38" s="102"/>
      <c r="J38" s="121"/>
      <c r="K38" s="93"/>
      <c r="L38" s="93"/>
      <c r="M38" s="93"/>
      <c r="N38" s="93"/>
      <c r="O38" s="93"/>
    </row>
    <row r="39" spans="1:15" ht="26.25" thickBot="1">
      <c r="A39" s="95" t="s">
        <v>121</v>
      </c>
      <c r="B39" s="93" t="s">
        <v>531</v>
      </c>
      <c r="C39" s="93" t="s">
        <v>112</v>
      </c>
      <c r="D39" s="104"/>
      <c r="E39" s="104"/>
      <c r="F39" s="104"/>
      <c r="G39" s="104"/>
      <c r="H39" s="104"/>
      <c r="I39" s="102"/>
      <c r="J39" s="121"/>
      <c r="K39" s="93"/>
      <c r="L39" s="93"/>
      <c r="M39" s="93"/>
      <c r="N39" s="93"/>
      <c r="O39" s="93"/>
    </row>
    <row r="40" spans="1:15" ht="15.75" thickBot="1">
      <c r="A40" s="96" t="s">
        <v>532</v>
      </c>
      <c r="B40" s="93" t="s">
        <v>396</v>
      </c>
      <c r="C40" s="93" t="s">
        <v>112</v>
      </c>
      <c r="D40" s="104"/>
      <c r="E40" s="104"/>
      <c r="F40" s="104"/>
      <c r="G40" s="104"/>
      <c r="H40" s="104"/>
      <c r="I40" s="102"/>
      <c r="J40" s="118"/>
      <c r="K40" s="93"/>
      <c r="L40" s="93"/>
      <c r="M40" s="93"/>
      <c r="N40" s="93"/>
      <c r="O40" s="93"/>
    </row>
    <row r="41" spans="1:15" ht="15.75" thickBot="1">
      <c r="A41" s="96" t="s">
        <v>533</v>
      </c>
      <c r="B41" s="93" t="s">
        <v>397</v>
      </c>
      <c r="C41" s="93" t="s">
        <v>112</v>
      </c>
      <c r="D41" s="104"/>
      <c r="E41" s="104"/>
      <c r="F41" s="104"/>
      <c r="G41" s="104"/>
      <c r="H41" s="104"/>
      <c r="I41" s="102"/>
      <c r="J41" s="121"/>
      <c r="K41" s="93"/>
      <c r="L41" s="93"/>
      <c r="M41" s="93"/>
      <c r="N41" s="93"/>
      <c r="O41" s="93"/>
    </row>
    <row r="42" spans="1:15" ht="15.75" thickBot="1">
      <c r="A42" s="96" t="s">
        <v>534</v>
      </c>
      <c r="B42" s="93" t="s">
        <v>398</v>
      </c>
      <c r="C42" s="93" t="s">
        <v>112</v>
      </c>
      <c r="D42" s="104"/>
      <c r="E42" s="104"/>
      <c r="F42" s="104"/>
      <c r="G42" s="104"/>
      <c r="H42" s="104"/>
      <c r="I42" s="102"/>
      <c r="J42" s="121"/>
      <c r="K42" s="93"/>
      <c r="L42" s="93"/>
      <c r="M42" s="93"/>
      <c r="N42" s="93"/>
      <c r="O42" s="93"/>
    </row>
    <row r="43" spans="1:15" ht="15.75" thickBot="1">
      <c r="A43" s="96" t="s">
        <v>535</v>
      </c>
      <c r="B43" s="93" t="s">
        <v>399</v>
      </c>
      <c r="C43" s="93" t="s">
        <v>112</v>
      </c>
      <c r="D43" s="104"/>
      <c r="E43" s="104"/>
      <c r="F43" s="104"/>
      <c r="G43" s="104"/>
      <c r="H43" s="104"/>
      <c r="I43" s="102"/>
      <c r="J43" s="121"/>
      <c r="K43" s="93"/>
      <c r="L43" s="93"/>
      <c r="M43" s="93"/>
      <c r="N43" s="93"/>
      <c r="O43" s="93"/>
    </row>
    <row r="44" spans="1:15" ht="26.25" thickBot="1">
      <c r="A44" s="96" t="s">
        <v>536</v>
      </c>
      <c r="B44" s="93" t="s">
        <v>401</v>
      </c>
      <c r="C44" s="93" t="s">
        <v>112</v>
      </c>
      <c r="D44" s="104"/>
      <c r="E44" s="104"/>
      <c r="F44" s="104"/>
      <c r="G44" s="104"/>
      <c r="H44" s="104"/>
      <c r="I44" s="102"/>
      <c r="J44" s="121"/>
      <c r="K44" s="93"/>
      <c r="L44" s="93"/>
      <c r="M44" s="93"/>
      <c r="N44" s="93"/>
      <c r="O44" s="93"/>
    </row>
    <row r="45" spans="1:15" ht="15.75" thickBot="1">
      <c r="A45" s="96" t="s">
        <v>537</v>
      </c>
      <c r="B45" s="93" t="s">
        <v>403</v>
      </c>
      <c r="C45" s="93" t="s">
        <v>112</v>
      </c>
      <c r="D45" s="104"/>
      <c r="E45" s="104"/>
      <c r="F45" s="104"/>
      <c r="G45" s="104"/>
      <c r="H45" s="104"/>
      <c r="I45" s="102"/>
      <c r="J45" s="121"/>
      <c r="K45" s="93"/>
      <c r="L45" s="93"/>
      <c r="M45" s="93"/>
      <c r="N45" s="93"/>
      <c r="O45" s="93"/>
    </row>
    <row r="46" spans="1:15" ht="51.75" thickBot="1">
      <c r="A46" s="95" t="s">
        <v>122</v>
      </c>
      <c r="B46" s="93" t="s">
        <v>538</v>
      </c>
      <c r="C46" s="93" t="s">
        <v>112</v>
      </c>
      <c r="D46" s="104"/>
      <c r="E46" s="104"/>
      <c r="F46" s="104"/>
      <c r="G46" s="104"/>
      <c r="H46" s="104"/>
      <c r="I46" s="102"/>
      <c r="J46" s="121"/>
      <c r="K46" s="93"/>
      <c r="L46" s="93"/>
      <c r="M46" s="93"/>
      <c r="N46" s="93"/>
      <c r="O46" s="93"/>
    </row>
    <row r="47" spans="1:15" ht="26.25" thickBot="1">
      <c r="A47" s="96" t="s">
        <v>539</v>
      </c>
      <c r="B47" s="93" t="s">
        <v>540</v>
      </c>
      <c r="C47" s="93" t="s">
        <v>112</v>
      </c>
      <c r="D47" s="104"/>
      <c r="E47" s="104"/>
      <c r="F47" s="104"/>
      <c r="G47" s="104"/>
      <c r="H47" s="104"/>
      <c r="I47" s="102"/>
      <c r="J47" s="121"/>
      <c r="K47" s="93"/>
      <c r="L47" s="93"/>
      <c r="M47" s="93"/>
      <c r="N47" s="93"/>
      <c r="O47" s="93"/>
    </row>
    <row r="48" spans="1:15" ht="39" thickBot="1">
      <c r="A48" s="96" t="s">
        <v>541</v>
      </c>
      <c r="B48" s="93" t="s">
        <v>542</v>
      </c>
      <c r="C48" s="93" t="s">
        <v>112</v>
      </c>
      <c r="D48" s="104"/>
      <c r="E48" s="104"/>
      <c r="F48" s="104"/>
      <c r="G48" s="104"/>
      <c r="H48" s="104"/>
      <c r="I48" s="102"/>
      <c r="J48" s="121"/>
      <c r="K48" s="93"/>
      <c r="L48" s="93"/>
      <c r="M48" s="93"/>
      <c r="N48" s="93"/>
      <c r="O48" s="93"/>
    </row>
    <row r="49" spans="1:15" ht="64.5" thickBot="1">
      <c r="A49" s="95" t="s">
        <v>123</v>
      </c>
      <c r="B49" s="93" t="s">
        <v>543</v>
      </c>
      <c r="C49" s="93" t="s">
        <v>112</v>
      </c>
      <c r="D49" s="104"/>
      <c r="E49" s="104"/>
      <c r="F49" s="104"/>
      <c r="G49" s="104"/>
      <c r="H49" s="104"/>
      <c r="I49" s="102"/>
      <c r="J49" s="121"/>
      <c r="K49" s="93"/>
      <c r="L49" s="93"/>
      <c r="M49" s="93"/>
      <c r="N49" s="93"/>
      <c r="O49" s="93"/>
    </row>
    <row r="50" spans="1:15" ht="15.75" thickBot="1">
      <c r="A50" s="95" t="s">
        <v>190</v>
      </c>
      <c r="B50" s="93" t="s">
        <v>405</v>
      </c>
      <c r="C50" s="93" t="s">
        <v>112</v>
      </c>
      <c r="D50" s="104"/>
      <c r="E50" s="104"/>
      <c r="F50" s="104"/>
      <c r="G50" s="104"/>
      <c r="H50" s="104"/>
      <c r="I50" s="102"/>
      <c r="J50" s="121"/>
      <c r="K50" s="93"/>
      <c r="L50" s="93"/>
      <c r="M50" s="93"/>
      <c r="N50" s="93"/>
      <c r="O50" s="93"/>
    </row>
    <row r="51" spans="1:15" ht="15.75" thickBot="1">
      <c r="A51" s="95" t="s">
        <v>400</v>
      </c>
      <c r="B51" s="93" t="s">
        <v>406</v>
      </c>
      <c r="C51" s="93" t="s">
        <v>112</v>
      </c>
      <c r="D51" s="104"/>
      <c r="E51" s="104"/>
      <c r="F51" s="104"/>
      <c r="G51" s="104"/>
      <c r="H51" s="104"/>
      <c r="I51" s="102"/>
      <c r="J51" s="121"/>
      <c r="K51" s="93"/>
      <c r="L51" s="93"/>
      <c r="M51" s="93"/>
      <c r="N51" s="93"/>
      <c r="O51" s="93"/>
    </row>
    <row r="52" spans="1:15" ht="15.75" thickBot="1">
      <c r="A52" s="95" t="s">
        <v>402</v>
      </c>
      <c r="B52" s="93" t="s">
        <v>407</v>
      </c>
      <c r="C52" s="93" t="s">
        <v>112</v>
      </c>
      <c r="D52" s="104"/>
      <c r="E52" s="104"/>
      <c r="F52" s="104"/>
      <c r="G52" s="104"/>
      <c r="H52" s="104"/>
      <c r="I52" s="102"/>
      <c r="J52" s="121"/>
      <c r="K52" s="93"/>
      <c r="L52" s="93"/>
      <c r="M52" s="93"/>
      <c r="N52" s="93"/>
      <c r="O52" s="93"/>
    </row>
    <row r="53" spans="1:15" ht="26.25" thickBot="1">
      <c r="A53" s="95" t="s">
        <v>544</v>
      </c>
      <c r="B53" s="93" t="s">
        <v>545</v>
      </c>
      <c r="C53" s="93" t="s">
        <v>112</v>
      </c>
      <c r="D53" s="104"/>
      <c r="E53" s="104"/>
      <c r="F53" s="104"/>
      <c r="G53" s="104"/>
      <c r="H53" s="104"/>
      <c r="I53" s="102"/>
      <c r="J53" s="121"/>
      <c r="K53" s="93"/>
      <c r="L53" s="93"/>
      <c r="M53" s="93"/>
      <c r="N53" s="93"/>
      <c r="O53" s="93"/>
    </row>
    <row r="54" spans="1:15" ht="26.25" thickBot="1">
      <c r="A54" s="96" t="s">
        <v>546</v>
      </c>
      <c r="B54" s="93" t="s">
        <v>547</v>
      </c>
      <c r="C54" s="93" t="s">
        <v>112</v>
      </c>
      <c r="D54" s="104"/>
      <c r="E54" s="104"/>
      <c r="F54" s="104"/>
      <c r="G54" s="104"/>
      <c r="H54" s="104"/>
      <c r="I54" s="102"/>
      <c r="J54" s="121"/>
      <c r="K54" s="93"/>
      <c r="L54" s="93"/>
      <c r="M54" s="93"/>
      <c r="N54" s="93"/>
      <c r="O54" s="93"/>
    </row>
    <row r="55" spans="1:15" ht="15.75" thickBot="1">
      <c r="A55" s="96" t="s">
        <v>548</v>
      </c>
      <c r="B55" s="93" t="s">
        <v>410</v>
      </c>
      <c r="C55" s="93" t="s">
        <v>112</v>
      </c>
      <c r="D55" s="104"/>
      <c r="E55" s="104"/>
      <c r="F55" s="104"/>
      <c r="G55" s="104"/>
      <c r="H55" s="104"/>
      <c r="I55" s="102"/>
      <c r="J55" s="121"/>
      <c r="K55" s="93"/>
      <c r="L55" s="93"/>
      <c r="M55" s="93"/>
      <c r="N55" s="93"/>
      <c r="O55" s="93"/>
    </row>
    <row r="56" spans="1:15" ht="26.25" thickBot="1">
      <c r="A56" s="92">
        <v>4</v>
      </c>
      <c r="B56" s="93" t="s">
        <v>549</v>
      </c>
      <c r="C56" s="93" t="s">
        <v>112</v>
      </c>
      <c r="D56" s="104"/>
      <c r="E56" s="104"/>
      <c r="F56" s="104"/>
      <c r="G56" s="104"/>
      <c r="H56" s="104"/>
      <c r="I56" s="102"/>
      <c r="J56" s="121"/>
      <c r="K56" s="93"/>
      <c r="L56" s="93"/>
      <c r="M56" s="93"/>
      <c r="N56" s="93"/>
      <c r="O56" s="93"/>
    </row>
    <row r="57" spans="1:15" ht="26.25" thickBot="1">
      <c r="A57" s="92">
        <v>5</v>
      </c>
      <c r="B57" s="93" t="s">
        <v>550</v>
      </c>
      <c r="C57" s="93" t="s">
        <v>112</v>
      </c>
      <c r="D57" s="104"/>
      <c r="E57" s="104"/>
      <c r="F57" s="104"/>
      <c r="G57" s="104"/>
      <c r="H57" s="104"/>
      <c r="I57" s="102"/>
      <c r="J57" s="121"/>
      <c r="K57" s="93"/>
      <c r="L57" s="93"/>
      <c r="M57" s="93"/>
      <c r="N57" s="93"/>
      <c r="O57" s="93"/>
    </row>
    <row r="58" spans="1:15" ht="26.25" thickBot="1">
      <c r="A58" s="95" t="s">
        <v>19</v>
      </c>
      <c r="B58" s="93" t="s">
        <v>551</v>
      </c>
      <c r="C58" s="93" t="s">
        <v>112</v>
      </c>
      <c r="D58" s="104"/>
      <c r="E58" s="104"/>
      <c r="F58" s="104"/>
      <c r="G58" s="104"/>
      <c r="H58" s="104"/>
      <c r="I58" s="102"/>
      <c r="J58" s="121"/>
      <c r="K58" s="93"/>
      <c r="L58" s="93"/>
      <c r="M58" s="93"/>
      <c r="N58" s="93"/>
      <c r="O58" s="93"/>
    </row>
    <row r="59" spans="1:15" ht="26.25" thickBot="1">
      <c r="A59" s="92">
        <v>6</v>
      </c>
      <c r="B59" s="93" t="s">
        <v>552</v>
      </c>
      <c r="C59" s="93" t="s">
        <v>112</v>
      </c>
      <c r="D59" s="104"/>
      <c r="E59" s="104"/>
      <c r="F59" s="104"/>
      <c r="G59" s="104"/>
      <c r="H59" s="104"/>
      <c r="I59" s="102"/>
      <c r="J59" s="121"/>
      <c r="K59" s="93"/>
      <c r="L59" s="93"/>
      <c r="M59" s="93"/>
      <c r="N59" s="93"/>
      <c r="O59" s="93"/>
    </row>
    <row r="60" spans="1:15" ht="15.75" thickBot="1">
      <c r="A60" s="92">
        <v>7</v>
      </c>
      <c r="B60" s="93" t="s">
        <v>553</v>
      </c>
      <c r="C60" s="93" t="s">
        <v>112</v>
      </c>
      <c r="D60" s="104"/>
      <c r="E60" s="104"/>
      <c r="F60" s="104"/>
      <c r="G60" s="104"/>
      <c r="H60" s="104"/>
      <c r="I60" s="102"/>
      <c r="J60" s="121"/>
      <c r="K60" s="93"/>
      <c r="L60" s="93"/>
      <c r="M60" s="93"/>
      <c r="N60" s="93"/>
      <c r="O60" s="93"/>
    </row>
    <row r="61" spans="1:15" ht="15.75" thickBot="1">
      <c r="A61" s="95" t="s">
        <v>136</v>
      </c>
      <c r="B61" s="93" t="s">
        <v>554</v>
      </c>
      <c r="C61" s="93" t="s">
        <v>112</v>
      </c>
      <c r="D61" s="104"/>
      <c r="E61" s="104"/>
      <c r="F61" s="104"/>
      <c r="G61" s="104"/>
      <c r="H61" s="104"/>
      <c r="I61" s="102"/>
      <c r="J61" s="121"/>
      <c r="K61" s="93"/>
      <c r="L61" s="93"/>
      <c r="M61" s="93"/>
      <c r="N61" s="93"/>
      <c r="O61" s="93"/>
    </row>
    <row r="62" spans="1:15" ht="15.75" thickBot="1">
      <c r="A62" s="95" t="s">
        <v>138</v>
      </c>
      <c r="B62" s="93" t="s">
        <v>555</v>
      </c>
      <c r="C62" s="93" t="s">
        <v>112</v>
      </c>
      <c r="D62" s="104"/>
      <c r="E62" s="104"/>
      <c r="F62" s="104"/>
      <c r="G62" s="104"/>
      <c r="H62" s="104"/>
      <c r="I62" s="102"/>
      <c r="J62" s="121"/>
      <c r="K62" s="93"/>
      <c r="L62" s="93"/>
      <c r="M62" s="93"/>
      <c r="N62" s="93"/>
      <c r="O62" s="93"/>
    </row>
    <row r="63" spans="1:15" ht="15.75" thickBot="1">
      <c r="A63" s="95" t="s">
        <v>139</v>
      </c>
      <c r="B63" s="93" t="s">
        <v>556</v>
      </c>
      <c r="C63" s="93" t="s">
        <v>112</v>
      </c>
      <c r="D63" s="104"/>
      <c r="E63" s="104"/>
      <c r="F63" s="104"/>
      <c r="G63" s="104"/>
      <c r="H63" s="104"/>
      <c r="I63" s="102"/>
      <c r="J63" s="121"/>
      <c r="K63" s="93"/>
      <c r="L63" s="93"/>
      <c r="M63" s="93"/>
      <c r="N63" s="93"/>
      <c r="O63" s="93"/>
    </row>
    <row r="64" spans="1:15" ht="15.75" thickBot="1">
      <c r="A64" s="95" t="s">
        <v>429</v>
      </c>
      <c r="B64" s="93" t="s">
        <v>557</v>
      </c>
      <c r="C64" s="93" t="s">
        <v>112</v>
      </c>
      <c r="D64" s="104"/>
      <c r="E64" s="104"/>
      <c r="F64" s="104"/>
      <c r="G64" s="104"/>
      <c r="H64" s="104"/>
      <c r="I64" s="102"/>
      <c r="J64" s="121"/>
      <c r="K64" s="93"/>
      <c r="L64" s="93"/>
      <c r="M64" s="93"/>
      <c r="N64" s="93"/>
      <c r="O64" s="93"/>
    </row>
    <row r="65" spans="1:15" ht="15.75" thickBot="1">
      <c r="A65" s="95" t="s">
        <v>430</v>
      </c>
      <c r="B65" s="93" t="s">
        <v>559</v>
      </c>
      <c r="C65" s="93" t="s">
        <v>112</v>
      </c>
      <c r="D65" s="104"/>
      <c r="E65" s="104"/>
      <c r="F65" s="104"/>
      <c r="G65" s="104"/>
      <c r="H65" s="104"/>
      <c r="I65" s="102"/>
      <c r="J65" s="121"/>
      <c r="K65" s="93"/>
      <c r="L65" s="93"/>
      <c r="M65" s="93"/>
      <c r="N65" s="93"/>
      <c r="O65" s="93"/>
    </row>
    <row r="66" spans="1:15" ht="26.25" thickBot="1">
      <c r="A66" s="95" t="s">
        <v>558</v>
      </c>
      <c r="B66" s="93" t="s">
        <v>561</v>
      </c>
      <c r="C66" s="93" t="s">
        <v>112</v>
      </c>
      <c r="D66" s="104"/>
      <c r="E66" s="104"/>
      <c r="F66" s="104"/>
      <c r="G66" s="104"/>
      <c r="H66" s="104"/>
      <c r="I66" s="102"/>
      <c r="J66" s="121"/>
      <c r="K66" s="93"/>
      <c r="L66" s="93"/>
      <c r="M66" s="93"/>
      <c r="N66" s="93"/>
      <c r="O66" s="93"/>
    </row>
    <row r="67" spans="1:15" ht="26.25" thickBot="1">
      <c r="A67" s="95" t="s">
        <v>560</v>
      </c>
      <c r="B67" s="93" t="s">
        <v>563</v>
      </c>
      <c r="C67" s="93" t="s">
        <v>112</v>
      </c>
      <c r="D67" s="104"/>
      <c r="E67" s="104"/>
      <c r="F67" s="104"/>
      <c r="G67" s="104"/>
      <c r="H67" s="104"/>
      <c r="I67" s="102"/>
      <c r="J67" s="121"/>
      <c r="K67" s="93"/>
      <c r="L67" s="93"/>
      <c r="M67" s="93"/>
      <c r="N67" s="93"/>
      <c r="O67" s="93"/>
    </row>
    <row r="68" spans="1:15" ht="15.75" thickBot="1">
      <c r="A68" s="95" t="s">
        <v>562</v>
      </c>
      <c r="B68" s="93" t="s">
        <v>564</v>
      </c>
      <c r="C68" s="93" t="s">
        <v>112</v>
      </c>
      <c r="D68" s="104"/>
      <c r="E68" s="104"/>
      <c r="F68" s="104"/>
      <c r="G68" s="104"/>
      <c r="H68" s="104"/>
      <c r="I68" s="102"/>
      <c r="J68" s="121"/>
      <c r="K68" s="93"/>
      <c r="L68" s="93"/>
      <c r="M68" s="93"/>
      <c r="N68" s="93"/>
      <c r="O68" s="93"/>
    </row>
    <row r="69" spans="1:15" ht="15.75" thickBot="1">
      <c r="A69" s="92">
        <v>8</v>
      </c>
      <c r="B69" s="93" t="s">
        <v>565</v>
      </c>
      <c r="C69" s="93" t="s">
        <v>112</v>
      </c>
      <c r="D69" s="104"/>
      <c r="E69" s="104"/>
      <c r="F69" s="104"/>
      <c r="G69" s="104"/>
      <c r="H69" s="104"/>
      <c r="I69" s="102"/>
      <c r="J69" s="121"/>
      <c r="K69" s="93"/>
      <c r="L69" s="93"/>
      <c r="M69" s="93"/>
      <c r="N69" s="93"/>
      <c r="O69" s="93"/>
    </row>
    <row r="70" spans="1:15" ht="15.75" thickBot="1">
      <c r="A70" s="95" t="s">
        <v>21</v>
      </c>
      <c r="B70" s="93" t="s">
        <v>566</v>
      </c>
      <c r="C70" s="93" t="s">
        <v>112</v>
      </c>
      <c r="D70" s="104"/>
      <c r="E70" s="104"/>
      <c r="F70" s="104"/>
      <c r="G70" s="104"/>
      <c r="H70" s="104"/>
      <c r="I70" s="102"/>
      <c r="J70" s="121"/>
      <c r="K70" s="93"/>
      <c r="L70" s="93"/>
      <c r="M70" s="93"/>
      <c r="N70" s="93"/>
      <c r="O70" s="93"/>
    </row>
    <row r="71" spans="1:15" ht="26.25" thickBot="1">
      <c r="A71" s="95" t="s">
        <v>22</v>
      </c>
      <c r="B71" s="93" t="s">
        <v>567</v>
      </c>
      <c r="C71" s="93" t="s">
        <v>112</v>
      </c>
      <c r="D71" s="104"/>
      <c r="E71" s="104"/>
      <c r="F71" s="104"/>
      <c r="G71" s="104"/>
      <c r="H71" s="104"/>
      <c r="I71" s="102"/>
      <c r="J71" s="121"/>
      <c r="K71" s="93"/>
      <c r="L71" s="93"/>
      <c r="M71" s="93"/>
      <c r="N71" s="93"/>
      <c r="O71" s="93"/>
    </row>
    <row r="72" spans="1:15" ht="15.75" thickBot="1">
      <c r="A72" s="95" t="s">
        <v>23</v>
      </c>
      <c r="B72" s="93" t="s">
        <v>568</v>
      </c>
      <c r="C72" s="93" t="s">
        <v>112</v>
      </c>
      <c r="D72" s="104"/>
      <c r="E72" s="104"/>
      <c r="F72" s="104"/>
      <c r="G72" s="104"/>
      <c r="H72" s="104"/>
      <c r="I72" s="102"/>
      <c r="J72" s="121"/>
      <c r="K72" s="93"/>
      <c r="L72" s="93"/>
      <c r="M72" s="93"/>
      <c r="N72" s="93"/>
      <c r="O72" s="93"/>
    </row>
    <row r="73" spans="1:15" ht="39" thickBot="1">
      <c r="A73" s="92" t="s">
        <v>432</v>
      </c>
      <c r="B73" s="93" t="s">
        <v>569</v>
      </c>
      <c r="C73" s="93" t="s">
        <v>112</v>
      </c>
      <c r="D73" s="104"/>
      <c r="E73" s="104"/>
      <c r="F73" s="104"/>
      <c r="G73" s="104"/>
      <c r="H73" s="104"/>
      <c r="I73" s="102"/>
      <c r="J73" s="121"/>
      <c r="K73" s="93"/>
      <c r="L73" s="93"/>
      <c r="M73" s="93"/>
      <c r="N73" s="93"/>
      <c r="O73" s="93"/>
    </row>
    <row r="74" spans="1:15" ht="26.25" thickBot="1">
      <c r="A74" s="92">
        <v>9</v>
      </c>
      <c r="B74" s="93" t="s">
        <v>570</v>
      </c>
      <c r="C74" s="93" t="s">
        <v>112</v>
      </c>
      <c r="D74" s="104"/>
      <c r="E74" s="104"/>
      <c r="F74" s="104"/>
      <c r="G74" s="104"/>
      <c r="H74" s="104"/>
      <c r="I74" s="102"/>
      <c r="J74" s="121"/>
      <c r="K74" s="93"/>
      <c r="L74" s="93"/>
      <c r="M74" s="93"/>
      <c r="N74" s="93"/>
      <c r="O74" s="93"/>
    </row>
    <row r="75" spans="1:15" ht="15.75" thickBot="1">
      <c r="A75" s="92">
        <v>10</v>
      </c>
      <c r="B75" s="93" t="s">
        <v>571</v>
      </c>
      <c r="C75" s="93"/>
      <c r="D75" s="104"/>
      <c r="E75" s="104"/>
      <c r="F75" s="104"/>
      <c r="G75" s="104"/>
      <c r="H75" s="104"/>
      <c r="I75" s="102"/>
      <c r="J75" s="121"/>
      <c r="K75" s="93"/>
      <c r="L75" s="93"/>
      <c r="M75" s="93"/>
      <c r="N75" s="93"/>
      <c r="O75" s="93"/>
    </row>
    <row r="76" spans="1:15" ht="166.5" thickBot="1">
      <c r="A76" s="92">
        <v>11</v>
      </c>
      <c r="B76" s="93" t="s">
        <v>616</v>
      </c>
      <c r="C76" s="93" t="s">
        <v>112</v>
      </c>
      <c r="D76" s="104"/>
      <c r="E76" s="104"/>
      <c r="F76" s="104"/>
      <c r="G76" s="104"/>
      <c r="H76" s="104"/>
      <c r="I76" s="102"/>
      <c r="J76" s="121"/>
      <c r="K76" s="93"/>
      <c r="L76" s="93"/>
      <c r="M76" s="93"/>
      <c r="N76" s="93"/>
      <c r="O76" s="93"/>
    </row>
    <row r="77" spans="1:15" ht="115.5" thickBot="1">
      <c r="A77" s="92">
        <v>12</v>
      </c>
      <c r="B77" s="93" t="s">
        <v>617</v>
      </c>
      <c r="C77" s="93" t="s">
        <v>112</v>
      </c>
      <c r="D77" s="104"/>
      <c r="E77" s="104"/>
      <c r="F77" s="104"/>
      <c r="G77" s="104"/>
      <c r="H77" s="104"/>
      <c r="I77" s="102"/>
      <c r="J77" s="121"/>
      <c r="K77" s="93"/>
      <c r="L77" s="93"/>
      <c r="M77" s="93"/>
      <c r="N77" s="93"/>
      <c r="O77" s="93"/>
    </row>
    <row r="78" spans="1:15" ht="15.75" thickBot="1">
      <c r="A78" s="92">
        <v>13</v>
      </c>
      <c r="B78" s="93" t="s">
        <v>572</v>
      </c>
      <c r="C78" s="93" t="s">
        <v>112</v>
      </c>
      <c r="D78" s="104"/>
      <c r="E78" s="104"/>
      <c r="F78" s="104"/>
      <c r="G78" s="104"/>
      <c r="H78" s="104"/>
      <c r="I78" s="102"/>
      <c r="J78" s="121"/>
      <c r="K78" s="93"/>
      <c r="L78" s="93"/>
      <c r="M78" s="93"/>
      <c r="N78" s="93"/>
      <c r="O78" s="93"/>
    </row>
    <row r="79" spans="1:15" ht="26.25" thickBot="1">
      <c r="A79" s="92">
        <v>14</v>
      </c>
      <c r="B79" s="93" t="s">
        <v>573</v>
      </c>
      <c r="C79" s="93" t="s">
        <v>112</v>
      </c>
      <c r="D79" s="104"/>
      <c r="E79" s="104"/>
      <c r="F79" s="104"/>
      <c r="G79" s="104"/>
      <c r="H79" s="104"/>
      <c r="I79" s="102"/>
      <c r="J79" s="121"/>
      <c r="K79" s="93"/>
      <c r="L79" s="93"/>
      <c r="M79" s="93"/>
      <c r="N79" s="93"/>
      <c r="O79" s="93"/>
    </row>
    <row r="80" spans="1:15" ht="39" thickBot="1">
      <c r="A80" s="95" t="s">
        <v>618</v>
      </c>
      <c r="B80" s="93" t="s">
        <v>574</v>
      </c>
      <c r="C80" s="93" t="s">
        <v>112</v>
      </c>
      <c r="D80" s="104"/>
      <c r="E80" s="104"/>
      <c r="F80" s="104"/>
      <c r="G80" s="104"/>
      <c r="H80" s="104"/>
      <c r="I80" s="102"/>
      <c r="J80" s="121"/>
      <c r="K80" s="93"/>
      <c r="L80" s="93"/>
      <c r="M80" s="93"/>
      <c r="N80" s="93"/>
      <c r="O80" s="93"/>
    </row>
    <row r="81" spans="1:15" ht="26.25" thickBot="1">
      <c r="A81" s="95" t="s">
        <v>619</v>
      </c>
      <c r="B81" s="93" t="s">
        <v>575</v>
      </c>
      <c r="C81" s="93" t="s">
        <v>112</v>
      </c>
      <c r="D81" s="104"/>
      <c r="E81" s="104"/>
      <c r="F81" s="104"/>
      <c r="G81" s="104"/>
      <c r="H81" s="104"/>
      <c r="I81" s="102"/>
      <c r="J81" s="121"/>
      <c r="K81" s="93"/>
      <c r="L81" s="93"/>
      <c r="M81" s="93"/>
      <c r="N81" s="93"/>
      <c r="O81" s="93"/>
    </row>
    <row r="82" spans="1:15" ht="39" thickBot="1">
      <c r="A82" s="95" t="s">
        <v>578</v>
      </c>
      <c r="B82" s="93" t="s">
        <v>576</v>
      </c>
      <c r="C82" s="93"/>
      <c r="D82" s="104"/>
      <c r="E82" s="104"/>
      <c r="F82" s="104"/>
      <c r="G82" s="104"/>
      <c r="H82" s="104"/>
      <c r="I82" s="102"/>
      <c r="J82" s="121"/>
      <c r="K82" s="93"/>
      <c r="L82" s="93"/>
      <c r="M82" s="93"/>
      <c r="N82" s="93"/>
      <c r="O82" s="93"/>
    </row>
    <row r="83" spans="1:15" ht="26.25" thickBot="1">
      <c r="A83" s="92" t="s">
        <v>580</v>
      </c>
      <c r="B83" s="93" t="s">
        <v>577</v>
      </c>
      <c r="C83" s="93" t="s">
        <v>112</v>
      </c>
      <c r="D83" s="104"/>
      <c r="E83" s="104"/>
      <c r="F83" s="104"/>
      <c r="G83" s="104"/>
      <c r="H83" s="104"/>
      <c r="I83" s="102"/>
      <c r="J83" s="121"/>
      <c r="K83" s="93"/>
      <c r="L83" s="93"/>
      <c r="M83" s="93"/>
      <c r="N83" s="93"/>
      <c r="O83" s="93"/>
    </row>
    <row r="84" spans="1:15" ht="26.25" thickBot="1">
      <c r="A84" s="92" t="s">
        <v>584</v>
      </c>
      <c r="B84" s="93" t="s">
        <v>579</v>
      </c>
      <c r="C84" s="93" t="s">
        <v>112</v>
      </c>
      <c r="D84" s="104"/>
      <c r="E84" s="104"/>
      <c r="F84" s="104"/>
      <c r="G84" s="104"/>
      <c r="H84" s="104"/>
      <c r="I84" s="102"/>
      <c r="J84" s="121"/>
      <c r="K84" s="93"/>
      <c r="L84" s="93"/>
      <c r="M84" s="93"/>
      <c r="N84" s="93"/>
      <c r="O84" s="93"/>
    </row>
    <row r="85" spans="1:15" ht="15.75" thickBot="1">
      <c r="A85" s="92" t="s">
        <v>593</v>
      </c>
      <c r="B85" s="93" t="s">
        <v>581</v>
      </c>
      <c r="C85" s="93" t="s">
        <v>112</v>
      </c>
      <c r="D85" s="104"/>
      <c r="E85" s="104"/>
      <c r="F85" s="104"/>
      <c r="G85" s="104"/>
      <c r="H85" s="104"/>
      <c r="I85" s="102"/>
      <c r="J85" s="121"/>
      <c r="K85" s="93"/>
      <c r="L85" s="93"/>
      <c r="M85" s="93"/>
      <c r="N85" s="93"/>
      <c r="O85" s="93"/>
    </row>
    <row r="86" spans="1:15" ht="15.75" thickBot="1">
      <c r="A86" s="95" t="s">
        <v>620</v>
      </c>
      <c r="B86" s="93" t="s">
        <v>582</v>
      </c>
      <c r="C86" s="93" t="s">
        <v>112</v>
      </c>
      <c r="D86" s="104"/>
      <c r="E86" s="104"/>
      <c r="F86" s="104"/>
      <c r="G86" s="104"/>
      <c r="H86" s="104"/>
      <c r="I86" s="102"/>
      <c r="J86" s="121"/>
      <c r="K86" s="93"/>
      <c r="L86" s="93"/>
      <c r="M86" s="93"/>
      <c r="N86" s="93"/>
      <c r="O86" s="93"/>
    </row>
    <row r="87" spans="1:15" ht="15.75" thickBot="1">
      <c r="A87" s="95" t="s">
        <v>621</v>
      </c>
      <c r="B87" s="93" t="s">
        <v>583</v>
      </c>
      <c r="C87" s="93" t="s">
        <v>112</v>
      </c>
      <c r="D87" s="104"/>
      <c r="E87" s="104"/>
      <c r="F87" s="104"/>
      <c r="G87" s="104"/>
      <c r="H87" s="104"/>
      <c r="I87" s="102"/>
      <c r="J87" s="121"/>
      <c r="K87" s="93"/>
      <c r="L87" s="93"/>
      <c r="M87" s="93"/>
      <c r="N87" s="93"/>
      <c r="O87" s="93"/>
    </row>
    <row r="88" spans="1:15" ht="26.25" thickBot="1">
      <c r="A88" s="92" t="s">
        <v>595</v>
      </c>
      <c r="B88" s="93" t="s">
        <v>585</v>
      </c>
      <c r="C88" s="93" t="s">
        <v>15</v>
      </c>
      <c r="D88" s="104"/>
      <c r="E88" s="104"/>
      <c r="F88" s="104"/>
      <c r="G88" s="104"/>
      <c r="H88" s="104"/>
      <c r="I88" s="102"/>
      <c r="J88" s="121"/>
      <c r="K88" s="93"/>
      <c r="L88" s="93"/>
      <c r="M88" s="93"/>
      <c r="N88" s="93"/>
      <c r="O88" s="93"/>
    </row>
    <row r="89" spans="1:15" ht="26.25" thickBot="1">
      <c r="A89" s="95" t="s">
        <v>597</v>
      </c>
      <c r="B89" s="93" t="s">
        <v>586</v>
      </c>
      <c r="C89" s="93" t="s">
        <v>15</v>
      </c>
      <c r="D89" s="104"/>
      <c r="E89" s="104"/>
      <c r="F89" s="104"/>
      <c r="G89" s="104"/>
      <c r="H89" s="104"/>
      <c r="I89" s="102"/>
      <c r="J89" s="121"/>
      <c r="K89" s="93"/>
      <c r="L89" s="93"/>
      <c r="M89" s="93"/>
      <c r="N89" s="93"/>
      <c r="O89" s="93"/>
    </row>
    <row r="90" spans="1:15" ht="26.25" thickBot="1">
      <c r="A90" s="95" t="s">
        <v>597</v>
      </c>
      <c r="B90" s="93" t="s">
        <v>587</v>
      </c>
      <c r="C90" s="93" t="s">
        <v>588</v>
      </c>
      <c r="D90" s="104"/>
      <c r="E90" s="104"/>
      <c r="F90" s="104"/>
      <c r="G90" s="104"/>
      <c r="H90" s="104"/>
      <c r="I90" s="102"/>
      <c r="J90" s="121"/>
      <c r="K90" s="93"/>
      <c r="L90" s="93"/>
      <c r="M90" s="93"/>
      <c r="N90" s="93"/>
      <c r="O90" s="93"/>
    </row>
    <row r="91" spans="1:15" ht="26.25" thickBot="1">
      <c r="A91" s="95" t="s">
        <v>600</v>
      </c>
      <c r="B91" s="93" t="s">
        <v>589</v>
      </c>
      <c r="C91" s="93" t="s">
        <v>15</v>
      </c>
      <c r="D91" s="104"/>
      <c r="E91" s="104"/>
      <c r="F91" s="104"/>
      <c r="G91" s="104"/>
      <c r="H91" s="104"/>
      <c r="I91" s="102"/>
      <c r="J91" s="121"/>
      <c r="K91" s="93"/>
      <c r="L91" s="93"/>
      <c r="M91" s="93"/>
      <c r="N91" s="93"/>
      <c r="O91" s="93"/>
    </row>
    <row r="92" spans="1:15" ht="26.25" thickBot="1">
      <c r="A92" s="95" t="s">
        <v>602</v>
      </c>
      <c r="B92" s="93" t="s">
        <v>590</v>
      </c>
      <c r="C92" s="93" t="s">
        <v>588</v>
      </c>
      <c r="D92" s="104"/>
      <c r="E92" s="104"/>
      <c r="F92" s="104"/>
      <c r="G92" s="104"/>
      <c r="H92" s="104"/>
      <c r="I92" s="102"/>
      <c r="J92" s="121"/>
      <c r="K92" s="93"/>
      <c r="L92" s="93"/>
      <c r="M92" s="93"/>
      <c r="N92" s="93"/>
      <c r="O92" s="93"/>
    </row>
    <row r="93" spans="1:15" ht="15.75" thickBot="1">
      <c r="A93" s="95" t="s">
        <v>622</v>
      </c>
      <c r="B93" s="93" t="s">
        <v>591</v>
      </c>
      <c r="C93" s="93" t="s">
        <v>25</v>
      </c>
      <c r="D93" s="104"/>
      <c r="E93" s="104"/>
      <c r="F93" s="104"/>
      <c r="G93" s="104"/>
      <c r="H93" s="104"/>
      <c r="I93" s="102"/>
      <c r="J93" s="121"/>
      <c r="K93" s="93"/>
      <c r="L93" s="93"/>
      <c r="M93" s="93"/>
      <c r="N93" s="93"/>
      <c r="O93" s="93"/>
    </row>
    <row r="94" spans="1:15" ht="26.25" thickBot="1">
      <c r="A94" s="95" t="s">
        <v>623</v>
      </c>
      <c r="B94" s="93" t="s">
        <v>592</v>
      </c>
      <c r="C94" s="93" t="s">
        <v>588</v>
      </c>
      <c r="D94" s="104"/>
      <c r="E94" s="104"/>
      <c r="F94" s="104"/>
      <c r="G94" s="104"/>
      <c r="H94" s="104"/>
      <c r="I94" s="102"/>
      <c r="J94" s="121"/>
      <c r="K94" s="93"/>
      <c r="L94" s="93"/>
      <c r="M94" s="93"/>
      <c r="N94" s="93"/>
      <c r="O94" s="93"/>
    </row>
    <row r="95" spans="1:15" ht="26.25" thickBot="1">
      <c r="A95" s="92" t="s">
        <v>624</v>
      </c>
      <c r="B95" s="106" t="s">
        <v>594</v>
      </c>
      <c r="C95" s="93" t="s">
        <v>112</v>
      </c>
      <c r="D95" s="104"/>
      <c r="E95" s="104"/>
      <c r="F95" s="104"/>
      <c r="G95" s="104"/>
      <c r="H95" s="104"/>
      <c r="I95" s="102"/>
      <c r="J95" s="121"/>
      <c r="K95" s="93"/>
      <c r="L95" s="93"/>
      <c r="M95" s="93"/>
      <c r="N95" s="93"/>
      <c r="O95" s="93"/>
    </row>
    <row r="96" spans="1:15" ht="26.25" thickBot="1">
      <c r="A96" s="92" t="s">
        <v>625</v>
      </c>
      <c r="B96" s="93" t="s">
        <v>596</v>
      </c>
      <c r="C96" s="93" t="s">
        <v>15</v>
      </c>
      <c r="D96" s="104"/>
      <c r="E96" s="104"/>
      <c r="F96" s="104"/>
      <c r="G96" s="104"/>
      <c r="H96" s="104"/>
      <c r="I96" s="102"/>
      <c r="J96" s="121"/>
      <c r="K96" s="93"/>
      <c r="L96" s="93"/>
      <c r="M96" s="93"/>
      <c r="N96" s="93"/>
      <c r="O96" s="93"/>
    </row>
    <row r="97" spans="1:15" ht="26.25" thickBot="1">
      <c r="A97" s="95" t="s">
        <v>626</v>
      </c>
      <c r="B97" s="93" t="s">
        <v>598</v>
      </c>
      <c r="C97" s="93" t="s">
        <v>15</v>
      </c>
      <c r="D97" s="104"/>
      <c r="E97" s="104"/>
      <c r="F97" s="104"/>
      <c r="G97" s="104"/>
      <c r="H97" s="104"/>
      <c r="I97" s="102"/>
      <c r="J97" s="121"/>
      <c r="K97" s="93"/>
      <c r="L97" s="93"/>
      <c r="M97" s="93"/>
      <c r="N97" s="93"/>
      <c r="O97" s="93"/>
    </row>
    <row r="98" spans="1:15" ht="26.25" thickBot="1">
      <c r="A98" s="95" t="s">
        <v>627</v>
      </c>
      <c r="B98" s="93" t="s">
        <v>599</v>
      </c>
      <c r="C98" s="93" t="s">
        <v>588</v>
      </c>
      <c r="D98" s="104"/>
      <c r="E98" s="104"/>
      <c r="F98" s="104"/>
      <c r="G98" s="104"/>
      <c r="H98" s="104"/>
      <c r="I98" s="102"/>
      <c r="J98" s="121"/>
      <c r="K98" s="93"/>
      <c r="L98" s="93"/>
      <c r="M98" s="93"/>
      <c r="N98" s="93"/>
      <c r="O98" s="93"/>
    </row>
    <row r="99" spans="1:15" ht="26.25" thickBot="1">
      <c r="A99" s="95" t="s">
        <v>628</v>
      </c>
      <c r="B99" s="93" t="s">
        <v>601</v>
      </c>
      <c r="C99" s="93" t="s">
        <v>15</v>
      </c>
      <c r="D99" s="104"/>
      <c r="E99" s="104"/>
      <c r="F99" s="104"/>
      <c r="G99" s="104"/>
      <c r="H99" s="104"/>
      <c r="I99" s="102"/>
      <c r="J99" s="121"/>
      <c r="K99" s="93"/>
      <c r="L99" s="93"/>
      <c r="M99" s="93"/>
      <c r="N99" s="93"/>
      <c r="O99" s="93"/>
    </row>
    <row r="100" spans="1:15" ht="30" customHeight="1" thickBot="1">
      <c r="A100" s="95" t="s">
        <v>629</v>
      </c>
      <c r="B100" s="93" t="s">
        <v>603</v>
      </c>
      <c r="C100" s="93" t="s">
        <v>588</v>
      </c>
      <c r="D100" s="93"/>
      <c r="E100" s="93"/>
      <c r="F100" s="102"/>
      <c r="G100" s="102"/>
      <c r="H100" s="102"/>
      <c r="I100" s="102"/>
      <c r="J100" s="121"/>
      <c r="K100" s="93"/>
      <c r="L100" s="93"/>
      <c r="M100" s="93"/>
      <c r="N100" s="93"/>
      <c r="O100" s="93"/>
    </row>
    <row r="101" spans="1:15">
      <c r="A101" s="207" t="s">
        <v>604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9"/>
    </row>
    <row r="102" spans="1:15" ht="15.75" thickBot="1">
      <c r="A102" s="210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2"/>
    </row>
    <row r="103" spans="1:15">
      <c r="A103" s="91"/>
    </row>
  </sheetData>
  <mergeCells count="15">
    <mergeCell ref="A6:O6"/>
    <mergeCell ref="A101:O102"/>
    <mergeCell ref="L3:L5"/>
    <mergeCell ref="M3:M5"/>
    <mergeCell ref="N3:N5"/>
    <mergeCell ref="O3:O5"/>
    <mergeCell ref="D4:G4"/>
    <mergeCell ref="H4:I4"/>
    <mergeCell ref="J4:K4"/>
    <mergeCell ref="A3:A5"/>
    <mergeCell ref="B3:B5"/>
    <mergeCell ref="C3:C5"/>
    <mergeCell ref="D3:G3"/>
    <mergeCell ref="H3:I3"/>
    <mergeCell ref="J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>
      <selection activeCell="I12" sqref="I12"/>
    </sheetView>
  </sheetViews>
  <sheetFormatPr defaultColWidth="8.85546875" defaultRowHeight="15"/>
  <cols>
    <col min="1" max="1" width="7.7109375" style="13" customWidth="1"/>
    <col min="2" max="2" width="40.7109375" style="14" customWidth="1"/>
    <col min="3" max="3" width="8.7109375" style="13" customWidth="1"/>
    <col min="4" max="10" width="8.7109375" style="14" customWidth="1"/>
    <col min="11" max="11" width="12.7109375" style="14" customWidth="1"/>
    <col min="12" max="16384" width="8.85546875" style="14"/>
  </cols>
  <sheetData>
    <row r="1" spans="1:11" ht="30" customHeight="1">
      <c r="A1" s="150" t="s">
        <v>48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s="15" customFormat="1" ht="18" customHeight="1">
      <c r="A2" s="151" t="s">
        <v>0</v>
      </c>
      <c r="B2" s="151" t="s">
        <v>1</v>
      </c>
      <c r="C2" s="151" t="s">
        <v>2</v>
      </c>
      <c r="D2" s="151" t="s">
        <v>3</v>
      </c>
      <c r="E2" s="151"/>
      <c r="F2" s="151"/>
      <c r="G2" s="151" t="s">
        <v>4</v>
      </c>
      <c r="H2" s="151"/>
      <c r="I2" s="151" t="s">
        <v>5</v>
      </c>
      <c r="J2" s="151"/>
      <c r="K2" s="151" t="s">
        <v>6</v>
      </c>
    </row>
    <row r="3" spans="1:11" s="15" customFormat="1" ht="64.150000000000006" customHeight="1">
      <c r="A3" s="151"/>
      <c r="B3" s="151"/>
      <c r="C3" s="151"/>
      <c r="D3" s="1" t="s">
        <v>7</v>
      </c>
      <c r="E3" s="1" t="s">
        <v>8</v>
      </c>
      <c r="F3" s="1" t="s">
        <v>9</v>
      </c>
      <c r="G3" s="1" t="s">
        <v>7</v>
      </c>
      <c r="H3" s="1" t="s">
        <v>10</v>
      </c>
      <c r="I3" s="1" t="s">
        <v>11</v>
      </c>
      <c r="J3" s="1" t="s">
        <v>7</v>
      </c>
      <c r="K3" s="151"/>
    </row>
    <row r="4" spans="1:11" ht="15" customHeight="1">
      <c r="A4" s="159" t="s">
        <v>49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25.5">
      <c r="A5" s="2">
        <v>1</v>
      </c>
      <c r="B5" s="16" t="s">
        <v>12</v>
      </c>
      <c r="C5" s="2" t="s">
        <v>13</v>
      </c>
      <c r="D5" s="3"/>
      <c r="E5" s="139"/>
      <c r="F5" s="139"/>
      <c r="G5" s="139"/>
      <c r="H5" s="139"/>
      <c r="I5" s="139"/>
      <c r="J5" s="101"/>
      <c r="K5" s="3"/>
    </row>
    <row r="6" spans="1:11" ht="25.5">
      <c r="A6" s="2">
        <v>2</v>
      </c>
      <c r="B6" s="16" t="s">
        <v>14</v>
      </c>
      <c r="C6" s="2" t="s">
        <v>13</v>
      </c>
      <c r="D6" s="3"/>
      <c r="E6" s="139"/>
      <c r="F6" s="139"/>
      <c r="G6" s="139"/>
      <c r="H6" s="139"/>
      <c r="I6" s="139"/>
      <c r="J6" s="101"/>
      <c r="K6" s="3"/>
    </row>
    <row r="7" spans="1:11">
      <c r="A7" s="2">
        <v>3</v>
      </c>
      <c r="B7" s="16" t="s">
        <v>50</v>
      </c>
      <c r="C7" s="2"/>
      <c r="D7" s="160"/>
      <c r="E7" s="160"/>
      <c r="F7" s="160"/>
      <c r="G7" s="160"/>
      <c r="H7" s="160"/>
      <c r="I7" s="160"/>
      <c r="J7" s="160"/>
      <c r="K7" s="3"/>
    </row>
    <row r="8" spans="1:11" ht="15" customHeight="1">
      <c r="A8" s="2">
        <v>4</v>
      </c>
      <c r="B8" s="16" t="s">
        <v>51</v>
      </c>
      <c r="C8" s="2" t="s">
        <v>15</v>
      </c>
      <c r="D8" s="3"/>
      <c r="E8" s="3"/>
      <c r="F8" s="3"/>
      <c r="G8" s="3"/>
      <c r="H8" s="3"/>
      <c r="J8" s="3"/>
      <c r="K8" s="3"/>
    </row>
    <row r="9" spans="1:11" ht="15" customHeight="1">
      <c r="A9" s="2">
        <v>5</v>
      </c>
      <c r="B9" s="16" t="s">
        <v>52</v>
      </c>
      <c r="C9" s="2" t="s">
        <v>15</v>
      </c>
      <c r="D9" s="3"/>
      <c r="E9" s="3"/>
      <c r="F9" s="3"/>
      <c r="G9" s="3"/>
      <c r="H9" s="3"/>
      <c r="I9" s="3"/>
      <c r="J9" s="3"/>
      <c r="K9" s="3"/>
    </row>
    <row r="10" spans="1:11" ht="15" customHeight="1">
      <c r="A10" s="2">
        <v>6</v>
      </c>
      <c r="B10" s="16" t="s">
        <v>53</v>
      </c>
      <c r="C10" s="2" t="s">
        <v>15</v>
      </c>
      <c r="D10" s="3"/>
      <c r="E10" s="3"/>
      <c r="F10" s="3"/>
      <c r="G10" s="3"/>
      <c r="H10" s="3"/>
      <c r="I10" s="3"/>
      <c r="J10" s="3"/>
      <c r="K10" s="3"/>
    </row>
    <row r="11" spans="1:11" ht="15" customHeight="1">
      <c r="A11" s="4" t="s">
        <v>54</v>
      </c>
      <c r="B11" s="5" t="s">
        <v>55</v>
      </c>
      <c r="C11" s="2" t="s">
        <v>15</v>
      </c>
      <c r="D11" s="3"/>
      <c r="E11" s="3"/>
      <c r="F11" s="3"/>
      <c r="G11" s="3"/>
      <c r="H11" s="3"/>
      <c r="I11" s="3"/>
      <c r="J11" s="3"/>
      <c r="K11" s="3"/>
    </row>
    <row r="12" spans="1:11" ht="15" customHeight="1">
      <c r="A12" s="6" t="s">
        <v>56</v>
      </c>
      <c r="B12" s="7" t="s">
        <v>28</v>
      </c>
      <c r="C12" s="2" t="s">
        <v>15</v>
      </c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6" t="s">
        <v>57</v>
      </c>
      <c r="B13" s="7" t="s">
        <v>29</v>
      </c>
      <c r="C13" s="2" t="s">
        <v>15</v>
      </c>
      <c r="D13" s="3"/>
      <c r="E13" s="3"/>
      <c r="F13" s="3"/>
      <c r="G13" s="3"/>
      <c r="H13" s="3"/>
      <c r="I13" s="3"/>
      <c r="J13" s="3"/>
      <c r="K13" s="3"/>
    </row>
    <row r="14" spans="1:11" ht="15" customHeight="1">
      <c r="A14" s="4" t="s">
        <v>58</v>
      </c>
      <c r="B14" s="5" t="s">
        <v>59</v>
      </c>
      <c r="C14" s="2" t="s">
        <v>15</v>
      </c>
      <c r="D14" s="3"/>
      <c r="E14" s="3"/>
      <c r="F14" s="3"/>
      <c r="G14" s="3"/>
      <c r="H14" s="3"/>
      <c r="I14" s="3"/>
      <c r="J14" s="3"/>
      <c r="K14" s="3"/>
    </row>
    <row r="15" spans="1:11" ht="15" customHeight="1">
      <c r="A15" s="6" t="s">
        <v>60</v>
      </c>
      <c r="B15" s="7" t="s">
        <v>28</v>
      </c>
      <c r="C15" s="2" t="s">
        <v>15</v>
      </c>
      <c r="D15" s="3"/>
      <c r="E15" s="3"/>
      <c r="F15" s="3"/>
      <c r="G15" s="3"/>
      <c r="H15" s="3"/>
      <c r="I15" s="3"/>
      <c r="J15" s="3"/>
      <c r="K15" s="3"/>
    </row>
    <row r="16" spans="1:11" ht="15" customHeight="1">
      <c r="A16" s="6" t="s">
        <v>61</v>
      </c>
      <c r="B16" s="7" t="s">
        <v>29</v>
      </c>
      <c r="C16" s="2" t="s">
        <v>15</v>
      </c>
      <c r="D16" s="3"/>
      <c r="E16" s="3"/>
      <c r="F16" s="3"/>
      <c r="G16" s="3"/>
      <c r="H16" s="3"/>
      <c r="I16" s="3"/>
      <c r="J16" s="3"/>
      <c r="K16" s="3"/>
    </row>
    <row r="17" spans="1:11" ht="15" customHeight="1">
      <c r="A17" s="4" t="s">
        <v>62</v>
      </c>
      <c r="B17" s="5" t="s">
        <v>63</v>
      </c>
      <c r="C17" s="2" t="s">
        <v>15</v>
      </c>
      <c r="D17" s="3"/>
      <c r="E17" s="3"/>
      <c r="F17" s="3"/>
      <c r="G17" s="3"/>
      <c r="H17" s="3"/>
      <c r="I17" s="3"/>
      <c r="J17" s="3"/>
      <c r="K17" s="3"/>
    </row>
    <row r="18" spans="1:11" ht="25.5">
      <c r="A18" s="4" t="s">
        <v>64</v>
      </c>
      <c r="B18" s="7" t="s">
        <v>65</v>
      </c>
      <c r="C18" s="2" t="s">
        <v>15</v>
      </c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4" t="s">
        <v>66</v>
      </c>
      <c r="B19" s="17" t="s">
        <v>28</v>
      </c>
      <c r="C19" s="2" t="s">
        <v>15</v>
      </c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4" t="s">
        <v>67</v>
      </c>
      <c r="B20" s="17" t="s">
        <v>29</v>
      </c>
      <c r="C20" s="2" t="s">
        <v>15</v>
      </c>
      <c r="D20" s="3"/>
      <c r="E20" s="3"/>
      <c r="F20" s="3"/>
      <c r="G20" s="3"/>
      <c r="H20" s="3"/>
      <c r="I20" s="3"/>
      <c r="J20" s="3"/>
      <c r="K20" s="3"/>
    </row>
    <row r="21" spans="1:11" ht="25.5">
      <c r="A21" s="4" t="s">
        <v>68</v>
      </c>
      <c r="B21" s="7" t="s">
        <v>69</v>
      </c>
      <c r="C21" s="2" t="s">
        <v>15</v>
      </c>
      <c r="D21" s="3"/>
      <c r="E21" s="3"/>
      <c r="F21" s="3"/>
      <c r="G21" s="3"/>
      <c r="H21" s="3"/>
      <c r="I21" s="3"/>
      <c r="J21" s="3"/>
      <c r="K21" s="3"/>
    </row>
    <row r="22" spans="1:11" ht="15" customHeight="1">
      <c r="A22" s="4" t="s">
        <v>70</v>
      </c>
      <c r="B22" s="17" t="s">
        <v>28</v>
      </c>
      <c r="C22" s="2" t="s">
        <v>15</v>
      </c>
      <c r="D22" s="3"/>
      <c r="E22" s="3"/>
      <c r="F22" s="3"/>
      <c r="G22" s="3"/>
      <c r="H22" s="3"/>
      <c r="I22" s="3"/>
      <c r="J22" s="3"/>
      <c r="K22" s="3"/>
    </row>
    <row r="23" spans="1:11" ht="15" customHeight="1">
      <c r="A23" s="4" t="s">
        <v>71</v>
      </c>
      <c r="B23" s="17" t="s">
        <v>29</v>
      </c>
      <c r="C23" s="2" t="s">
        <v>15</v>
      </c>
      <c r="D23" s="3"/>
      <c r="E23" s="3"/>
      <c r="F23" s="3"/>
      <c r="G23" s="3"/>
      <c r="H23" s="3"/>
      <c r="I23" s="3"/>
      <c r="J23" s="3"/>
      <c r="K23" s="3"/>
    </row>
    <row r="24" spans="1:11" ht="38.25">
      <c r="A24" s="4" t="s">
        <v>72</v>
      </c>
      <c r="B24" s="5" t="s">
        <v>73</v>
      </c>
      <c r="C24" s="2" t="s">
        <v>15</v>
      </c>
      <c r="D24" s="3"/>
      <c r="E24" s="3"/>
      <c r="F24" s="3"/>
      <c r="G24" s="3"/>
      <c r="H24" s="3"/>
      <c r="I24" s="3"/>
      <c r="J24" s="3"/>
      <c r="K24" s="3"/>
    </row>
    <row r="25" spans="1:11" ht="25.5">
      <c r="A25" s="4" t="s">
        <v>74</v>
      </c>
      <c r="B25" s="7" t="s">
        <v>65</v>
      </c>
      <c r="C25" s="2" t="s">
        <v>15</v>
      </c>
      <c r="D25" s="3"/>
      <c r="E25" s="3"/>
      <c r="F25" s="3"/>
      <c r="G25" s="3"/>
      <c r="H25" s="3"/>
      <c r="I25" s="3"/>
      <c r="J25" s="3"/>
      <c r="K25" s="3"/>
    </row>
    <row r="26" spans="1:11" ht="15" customHeight="1">
      <c r="A26" s="4" t="s">
        <v>75</v>
      </c>
      <c r="B26" s="17" t="s">
        <v>28</v>
      </c>
      <c r="C26" s="2" t="s">
        <v>15</v>
      </c>
      <c r="D26" s="3"/>
      <c r="E26" s="3"/>
      <c r="F26" s="3"/>
      <c r="G26" s="3"/>
      <c r="H26" s="3"/>
      <c r="I26" s="3"/>
      <c r="J26" s="3"/>
      <c r="K26" s="3"/>
    </row>
    <row r="27" spans="1:11" ht="15" customHeight="1">
      <c r="A27" s="4" t="s">
        <v>76</v>
      </c>
      <c r="B27" s="17" t="s">
        <v>29</v>
      </c>
      <c r="C27" s="2" t="s">
        <v>15</v>
      </c>
      <c r="D27" s="3"/>
      <c r="E27" s="3"/>
      <c r="F27" s="3"/>
      <c r="G27" s="3"/>
      <c r="H27" s="3"/>
      <c r="I27" s="3"/>
      <c r="J27" s="3"/>
      <c r="K27" s="3"/>
    </row>
    <row r="28" spans="1:11" ht="25.5">
      <c r="A28" s="4" t="s">
        <v>77</v>
      </c>
      <c r="B28" s="7" t="s">
        <v>69</v>
      </c>
      <c r="C28" s="2" t="s">
        <v>15</v>
      </c>
      <c r="D28" s="3"/>
      <c r="E28" s="3"/>
      <c r="F28" s="3"/>
      <c r="G28" s="3"/>
      <c r="H28" s="3"/>
      <c r="I28" s="3"/>
      <c r="J28" s="3"/>
      <c r="K28" s="3"/>
    </row>
    <row r="29" spans="1:11" ht="15" customHeight="1">
      <c r="A29" s="4" t="s">
        <v>78</v>
      </c>
      <c r="B29" s="17" t="s">
        <v>28</v>
      </c>
      <c r="C29" s="2" t="s">
        <v>15</v>
      </c>
      <c r="D29" s="3"/>
      <c r="E29" s="3"/>
      <c r="F29" s="3"/>
      <c r="G29" s="3"/>
      <c r="H29" s="3"/>
      <c r="I29" s="3"/>
      <c r="J29" s="3"/>
      <c r="K29" s="3"/>
    </row>
    <row r="30" spans="1:11" ht="15" customHeight="1">
      <c r="A30" s="4" t="s">
        <v>79</v>
      </c>
      <c r="B30" s="17" t="s">
        <v>29</v>
      </c>
      <c r="C30" s="2" t="s">
        <v>15</v>
      </c>
      <c r="D30" s="3"/>
      <c r="E30" s="3"/>
      <c r="F30" s="3"/>
      <c r="G30" s="3"/>
      <c r="H30" s="3"/>
      <c r="I30" s="3"/>
      <c r="J30" s="3"/>
      <c r="K30" s="3"/>
    </row>
    <row r="31" spans="1:11" ht="15" customHeight="1">
      <c r="A31" s="2">
        <v>7</v>
      </c>
      <c r="B31" s="16" t="s">
        <v>80</v>
      </c>
      <c r="C31" s="2" t="s">
        <v>15</v>
      </c>
      <c r="D31" s="3"/>
      <c r="E31" s="3"/>
      <c r="F31" s="3"/>
      <c r="G31" s="3"/>
      <c r="H31" s="3"/>
      <c r="I31" s="3"/>
      <c r="J31" s="3"/>
      <c r="K31" s="3"/>
    </row>
    <row r="32" spans="1:11" ht="25.5">
      <c r="A32" s="2">
        <v>8</v>
      </c>
      <c r="B32" s="16" t="s">
        <v>81</v>
      </c>
      <c r="C32" s="2" t="s">
        <v>15</v>
      </c>
      <c r="D32" s="3"/>
      <c r="E32" s="139"/>
      <c r="F32" s="139"/>
      <c r="G32" s="139"/>
      <c r="H32" s="139"/>
      <c r="I32" s="3"/>
      <c r="J32" s="3"/>
      <c r="K32" s="3"/>
    </row>
    <row r="33" spans="1:11" ht="25.5">
      <c r="A33" s="2">
        <v>9</v>
      </c>
      <c r="B33" s="16" t="s">
        <v>82</v>
      </c>
      <c r="C33" s="2" t="s">
        <v>15</v>
      </c>
      <c r="D33" s="3"/>
      <c r="E33" s="139"/>
      <c r="F33" s="139"/>
      <c r="G33" s="139"/>
      <c r="H33" s="139"/>
      <c r="I33" s="3"/>
      <c r="J33" s="3"/>
      <c r="K33" s="3"/>
    </row>
    <row r="34" spans="1:11" ht="15" customHeight="1">
      <c r="A34" s="2">
        <v>10</v>
      </c>
      <c r="B34" s="16" t="s">
        <v>83</v>
      </c>
      <c r="C34" s="2" t="s">
        <v>15</v>
      </c>
      <c r="D34" s="3"/>
      <c r="E34" s="139"/>
      <c r="F34" s="139"/>
      <c r="G34" s="139"/>
      <c r="H34" s="139"/>
      <c r="I34" s="3"/>
      <c r="J34" s="3"/>
      <c r="K34" s="3"/>
    </row>
    <row r="35" spans="1:11" ht="15" customHeight="1">
      <c r="A35" s="4" t="s">
        <v>26</v>
      </c>
      <c r="B35" s="5" t="s">
        <v>84</v>
      </c>
      <c r="C35" s="2" t="s">
        <v>15</v>
      </c>
      <c r="D35" s="3"/>
      <c r="E35" s="139"/>
      <c r="F35" s="139"/>
      <c r="G35" s="139"/>
      <c r="H35" s="139"/>
      <c r="I35" s="3"/>
      <c r="J35" s="3"/>
      <c r="K35" s="3"/>
    </row>
    <row r="36" spans="1:11" ht="15" customHeight="1">
      <c r="A36" s="4" t="s">
        <v>27</v>
      </c>
      <c r="B36" s="5" t="s">
        <v>85</v>
      </c>
      <c r="C36" s="2" t="s">
        <v>15</v>
      </c>
      <c r="D36" s="3"/>
      <c r="E36" s="139"/>
      <c r="F36" s="139"/>
      <c r="G36" s="139"/>
      <c r="H36" s="139"/>
      <c r="I36" s="3"/>
      <c r="J36" s="3"/>
      <c r="K36" s="3"/>
    </row>
    <row r="37" spans="1:11" ht="25.5">
      <c r="A37" s="2">
        <v>11</v>
      </c>
      <c r="B37" s="16" t="s">
        <v>86</v>
      </c>
      <c r="C37" s="2" t="s">
        <v>15</v>
      </c>
      <c r="D37" s="3"/>
      <c r="E37" s="3"/>
      <c r="F37" s="3"/>
      <c r="G37" s="3"/>
      <c r="H37" s="3"/>
      <c r="I37" s="3"/>
      <c r="J37" s="3"/>
      <c r="K37" s="3"/>
    </row>
    <row r="38" spans="1:11" ht="15" customHeight="1">
      <c r="A38" s="2">
        <v>12</v>
      </c>
      <c r="B38" s="16" t="s">
        <v>87</v>
      </c>
      <c r="C38" s="2" t="s">
        <v>15</v>
      </c>
      <c r="D38" s="3"/>
      <c r="E38" s="3"/>
      <c r="F38" s="3"/>
      <c r="G38" s="3"/>
      <c r="H38" s="3"/>
      <c r="I38" s="3"/>
      <c r="J38" s="3"/>
      <c r="K38" s="3"/>
    </row>
    <row r="39" spans="1:11" ht="1.9" customHeight="1">
      <c r="A39" s="9"/>
      <c r="B39" s="12"/>
      <c r="C39" s="9"/>
      <c r="D39" s="12"/>
      <c r="E39" s="12"/>
      <c r="F39" s="12"/>
      <c r="G39" s="12"/>
      <c r="H39" s="12"/>
      <c r="I39" s="12"/>
      <c r="J39" s="12"/>
      <c r="K39" s="12"/>
    </row>
    <row r="40" spans="1:11">
      <c r="A40" s="161" t="s">
        <v>88</v>
      </c>
      <c r="B40" s="162" t="s">
        <v>89</v>
      </c>
      <c r="C40" s="8"/>
      <c r="D40" s="8" t="s">
        <v>31</v>
      </c>
      <c r="E40" s="8" t="s">
        <v>31</v>
      </c>
      <c r="F40" s="8" t="s">
        <v>31</v>
      </c>
      <c r="G40" s="8" t="s">
        <v>31</v>
      </c>
      <c r="H40" s="8" t="s">
        <v>32</v>
      </c>
      <c r="I40" s="8" t="s">
        <v>33</v>
      </c>
      <c r="J40" s="8" t="s">
        <v>34</v>
      </c>
      <c r="K40" s="163" t="s">
        <v>35</v>
      </c>
    </row>
    <row r="41" spans="1:11">
      <c r="A41" s="161"/>
      <c r="B41" s="162"/>
      <c r="C41" s="9"/>
      <c r="D41" s="10" t="s">
        <v>36</v>
      </c>
      <c r="E41" s="10" t="s">
        <v>37</v>
      </c>
      <c r="F41" s="10" t="s">
        <v>38</v>
      </c>
      <c r="G41" s="10" t="s">
        <v>39</v>
      </c>
      <c r="H41" s="10" t="s">
        <v>40</v>
      </c>
      <c r="I41" s="10" t="s">
        <v>41</v>
      </c>
      <c r="J41" s="10" t="s">
        <v>41</v>
      </c>
      <c r="K41" s="163"/>
    </row>
    <row r="42" spans="1:11" ht="25.5">
      <c r="A42" s="11" t="s">
        <v>90</v>
      </c>
      <c r="B42" s="5" t="s">
        <v>91</v>
      </c>
      <c r="C42" s="2" t="s">
        <v>15</v>
      </c>
      <c r="D42" s="12"/>
      <c r="E42" s="12"/>
      <c r="F42" s="12"/>
      <c r="G42" s="12"/>
      <c r="H42" s="12"/>
      <c r="I42" s="12"/>
      <c r="J42" s="12"/>
      <c r="K42" s="12"/>
    </row>
    <row r="43" spans="1:11" ht="15" customHeight="1">
      <c r="A43" s="9" t="s">
        <v>92</v>
      </c>
      <c r="B43" s="5" t="s">
        <v>44</v>
      </c>
      <c r="C43" s="2" t="s">
        <v>15</v>
      </c>
      <c r="D43" s="12"/>
      <c r="E43" s="12"/>
      <c r="F43" s="12"/>
      <c r="G43" s="12"/>
      <c r="H43" s="12"/>
      <c r="I43" s="12"/>
      <c r="J43" s="12"/>
      <c r="K43" s="12"/>
    </row>
    <row r="44" spans="1:11" ht="15" customHeight="1">
      <c r="A44" s="9" t="s">
        <v>93</v>
      </c>
      <c r="B44" s="5" t="s">
        <v>94</v>
      </c>
      <c r="C44" s="2" t="s">
        <v>15</v>
      </c>
      <c r="D44" s="12"/>
      <c r="E44" s="12"/>
      <c r="F44" s="12"/>
      <c r="G44" s="12"/>
      <c r="H44" s="12"/>
      <c r="I44" s="12"/>
      <c r="J44" s="12"/>
      <c r="K44" s="12"/>
    </row>
    <row r="45" spans="1:11" ht="15" customHeight="1">
      <c r="A45" s="9" t="s">
        <v>95</v>
      </c>
      <c r="B45" s="5" t="s">
        <v>47</v>
      </c>
      <c r="C45" s="2" t="s">
        <v>15</v>
      </c>
      <c r="D45" s="12"/>
      <c r="E45" s="12"/>
      <c r="F45" s="12"/>
      <c r="G45" s="12"/>
      <c r="H45" s="12"/>
      <c r="I45" s="12"/>
      <c r="J45" s="12"/>
      <c r="K45" s="12"/>
    </row>
    <row r="46" spans="1:11" ht="25.5">
      <c r="A46" s="9" t="s">
        <v>96</v>
      </c>
      <c r="B46" s="5" t="s">
        <v>97</v>
      </c>
      <c r="C46" s="2" t="s">
        <v>15</v>
      </c>
      <c r="D46" s="12"/>
      <c r="E46" s="12"/>
      <c r="F46" s="12"/>
      <c r="G46" s="12"/>
      <c r="H46" s="12"/>
      <c r="I46" s="12"/>
      <c r="J46" s="12"/>
      <c r="K46" s="12"/>
    </row>
    <row r="47" spans="1:11" ht="15" customHeight="1">
      <c r="A47" s="9" t="s">
        <v>98</v>
      </c>
      <c r="B47" s="5" t="s">
        <v>99</v>
      </c>
      <c r="C47" s="2" t="s">
        <v>15</v>
      </c>
      <c r="D47" s="12"/>
      <c r="E47" s="12"/>
      <c r="F47" s="12"/>
      <c r="G47" s="12"/>
      <c r="H47" s="12"/>
      <c r="I47" s="12"/>
      <c r="J47" s="12"/>
      <c r="K47" s="12"/>
    </row>
    <row r="50" spans="1:14" s="19" customFormat="1" ht="12">
      <c r="A50" s="18" t="e">
        <f t="shared" ref="A50:K50" ca="1" si="0">ColumnWidth(A42)</f>
        <v>#NAME?</v>
      </c>
      <c r="B50" s="18" t="e">
        <f t="shared" ca="1" si="0"/>
        <v>#NAME?</v>
      </c>
      <c r="C50" s="18" t="e">
        <f t="shared" ca="1" si="0"/>
        <v>#NAME?</v>
      </c>
      <c r="D50" s="18" t="e">
        <f t="shared" ca="1" si="0"/>
        <v>#NAME?</v>
      </c>
      <c r="E50" s="18" t="e">
        <f t="shared" ca="1" si="0"/>
        <v>#NAME?</v>
      </c>
      <c r="F50" s="18" t="e">
        <f t="shared" ca="1" si="0"/>
        <v>#NAME?</v>
      </c>
      <c r="G50" s="18" t="e">
        <f t="shared" ca="1" si="0"/>
        <v>#NAME?</v>
      </c>
      <c r="H50" s="18" t="e">
        <f t="shared" ca="1" si="0"/>
        <v>#NAME?</v>
      </c>
      <c r="I50" s="18" t="e">
        <f t="shared" ca="1" si="0"/>
        <v>#NAME?</v>
      </c>
      <c r="J50" s="18" t="e">
        <f t="shared" ca="1" si="0"/>
        <v>#NAME?</v>
      </c>
      <c r="K50" s="18" t="e">
        <f t="shared" ca="1" si="0"/>
        <v>#NAME?</v>
      </c>
      <c r="L50" s="18"/>
      <c r="M50" s="18"/>
      <c r="N50" s="18"/>
    </row>
    <row r="51" spans="1:14">
      <c r="A51" s="19" t="e">
        <f ca="1">SUM(A50:N50)</f>
        <v>#NAME?</v>
      </c>
    </row>
  </sheetData>
  <mergeCells count="14">
    <mergeCell ref="A1:K1"/>
    <mergeCell ref="A2:A3"/>
    <mergeCell ref="B2:B3"/>
    <mergeCell ref="C2:C3"/>
    <mergeCell ref="D2:F2"/>
    <mergeCell ref="G2:H2"/>
    <mergeCell ref="I2:J2"/>
    <mergeCell ref="K2:K3"/>
    <mergeCell ref="A4:C4"/>
    <mergeCell ref="D4:K4"/>
    <mergeCell ref="D7:J7"/>
    <mergeCell ref="A40:A41"/>
    <mergeCell ref="B40:B41"/>
    <mergeCell ref="K40:K4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A46" workbookViewId="0">
      <selection activeCell="B54" sqref="B54"/>
    </sheetView>
  </sheetViews>
  <sheetFormatPr defaultColWidth="8.85546875" defaultRowHeight="15"/>
  <cols>
    <col min="1" max="1" width="7.7109375" style="13" customWidth="1"/>
    <col min="2" max="2" width="37" style="14" customWidth="1"/>
    <col min="3" max="3" width="8.7109375" style="13" customWidth="1"/>
    <col min="4" max="4" width="9.140625" style="14" customWidth="1"/>
    <col min="5" max="5" width="8.5703125" style="14" customWidth="1"/>
    <col min="6" max="6" width="9" style="14" customWidth="1"/>
    <col min="7" max="7" width="8.140625" style="14" customWidth="1"/>
    <col min="8" max="9" width="8.7109375" style="14" customWidth="1"/>
    <col min="10" max="10" width="7.7109375" style="14" customWidth="1"/>
    <col min="11" max="11" width="8.5703125" style="14" customWidth="1"/>
    <col min="12" max="16384" width="8.85546875" style="14"/>
  </cols>
  <sheetData>
    <row r="1" spans="1:11" ht="15" customHeight="1">
      <c r="A1" s="150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s="15" customFormat="1" ht="18" customHeight="1">
      <c r="A2" s="151" t="s">
        <v>0</v>
      </c>
      <c r="B2" s="151" t="s">
        <v>1</v>
      </c>
      <c r="C2" s="151" t="s">
        <v>2</v>
      </c>
      <c r="D2" s="151" t="s">
        <v>3</v>
      </c>
      <c r="E2" s="151"/>
      <c r="F2" s="151"/>
      <c r="G2" s="151" t="s">
        <v>4</v>
      </c>
      <c r="H2" s="151"/>
      <c r="I2" s="151" t="s">
        <v>5</v>
      </c>
      <c r="J2" s="151"/>
      <c r="K2" s="151" t="s">
        <v>6</v>
      </c>
    </row>
    <row r="3" spans="1:11" s="15" customFormat="1" ht="64.150000000000006" customHeight="1">
      <c r="A3" s="151"/>
      <c r="B3" s="151"/>
      <c r="C3" s="151"/>
      <c r="D3" s="1" t="s">
        <v>7</v>
      </c>
      <c r="E3" s="1" t="s">
        <v>8</v>
      </c>
      <c r="F3" s="1" t="s">
        <v>9</v>
      </c>
      <c r="G3" s="1" t="s">
        <v>7</v>
      </c>
      <c r="H3" s="1" t="s">
        <v>10</v>
      </c>
      <c r="I3" s="1" t="s">
        <v>11</v>
      </c>
      <c r="J3" s="1" t="s">
        <v>7</v>
      </c>
      <c r="K3" s="151"/>
    </row>
    <row r="4" spans="1:11" s="20" customFormat="1" ht="15" customHeight="1">
      <c r="A4" s="152" t="s">
        <v>101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s="20" customFormat="1" ht="15" customHeight="1">
      <c r="A5" s="1" t="s">
        <v>102</v>
      </c>
      <c r="B5" s="21" t="s">
        <v>103</v>
      </c>
      <c r="C5" s="1"/>
      <c r="D5" s="22"/>
      <c r="E5" s="22"/>
      <c r="F5" s="22"/>
      <c r="G5" s="22"/>
      <c r="H5" s="98"/>
      <c r="I5" s="22"/>
      <c r="J5" s="22"/>
      <c r="K5" s="22"/>
    </row>
    <row r="6" spans="1:11" s="20" customFormat="1" ht="15" customHeight="1">
      <c r="A6" s="1" t="s">
        <v>104</v>
      </c>
      <c r="B6" s="23" t="s">
        <v>105</v>
      </c>
      <c r="C6" s="1" t="s">
        <v>106</v>
      </c>
      <c r="D6" s="22"/>
      <c r="E6" s="22"/>
      <c r="F6" s="22"/>
      <c r="G6" s="22"/>
      <c r="H6" s="98"/>
      <c r="I6" s="22"/>
      <c r="J6" s="22"/>
      <c r="K6" s="22"/>
    </row>
    <row r="7" spans="1:11" s="20" customFormat="1" ht="15" customHeight="1">
      <c r="A7" s="1" t="s">
        <v>107</v>
      </c>
      <c r="B7" s="23" t="s">
        <v>108</v>
      </c>
      <c r="C7" s="1" t="s">
        <v>109</v>
      </c>
      <c r="D7" s="22"/>
      <c r="E7" s="22"/>
      <c r="F7" s="22"/>
      <c r="G7" s="22"/>
      <c r="H7" s="98"/>
      <c r="I7" s="22"/>
      <c r="J7" s="22"/>
      <c r="K7" s="22"/>
    </row>
    <row r="8" spans="1:11" s="20" customFormat="1" ht="15" customHeight="1">
      <c r="A8" s="1" t="s">
        <v>110</v>
      </c>
      <c r="B8" s="23" t="s">
        <v>111</v>
      </c>
      <c r="C8" s="1" t="s">
        <v>112</v>
      </c>
      <c r="D8" s="22"/>
      <c r="E8" s="22"/>
      <c r="F8" s="22"/>
      <c r="G8" s="22"/>
      <c r="H8" s="98"/>
      <c r="I8" s="22"/>
      <c r="J8" s="22"/>
      <c r="K8" s="22"/>
    </row>
    <row r="9" spans="1:11" s="20" customFormat="1" ht="15" customHeight="1">
      <c r="A9" s="1" t="s">
        <v>113</v>
      </c>
      <c r="B9" s="21" t="s">
        <v>114</v>
      </c>
      <c r="C9" s="1"/>
      <c r="D9" s="22"/>
      <c r="E9" s="22"/>
      <c r="F9" s="22"/>
      <c r="G9" s="22"/>
      <c r="H9" s="98"/>
      <c r="I9" s="22"/>
      <c r="J9" s="22"/>
      <c r="K9" s="22"/>
    </row>
    <row r="10" spans="1:11" s="20" customFormat="1" ht="15" customHeight="1">
      <c r="A10" s="1" t="s">
        <v>115</v>
      </c>
      <c r="B10" s="23" t="s">
        <v>105</v>
      </c>
      <c r="C10" s="1" t="s">
        <v>106</v>
      </c>
      <c r="D10" s="22"/>
      <c r="E10" s="22"/>
      <c r="F10" s="22"/>
      <c r="G10" s="22"/>
      <c r="H10" s="98"/>
      <c r="I10" s="22"/>
      <c r="J10" s="22"/>
      <c r="K10" s="22"/>
    </row>
    <row r="11" spans="1:11" s="20" customFormat="1" ht="15" customHeight="1">
      <c r="A11" s="1" t="s">
        <v>116</v>
      </c>
      <c r="B11" s="23" t="s">
        <v>108</v>
      </c>
      <c r="C11" s="1" t="s">
        <v>109</v>
      </c>
      <c r="D11" s="22"/>
      <c r="E11" s="22"/>
      <c r="F11" s="22"/>
      <c r="G11" s="22"/>
      <c r="H11" s="98"/>
      <c r="I11" s="22"/>
      <c r="J11" s="22"/>
      <c r="K11" s="22"/>
    </row>
    <row r="12" spans="1:11" s="20" customFormat="1" ht="15" customHeight="1">
      <c r="A12" s="1" t="s">
        <v>117</v>
      </c>
      <c r="B12" s="23" t="s">
        <v>118</v>
      </c>
      <c r="C12" s="1" t="s">
        <v>112</v>
      </c>
      <c r="D12" s="22"/>
      <c r="E12" s="22"/>
      <c r="F12" s="22"/>
      <c r="G12" s="22"/>
      <c r="H12" s="98"/>
      <c r="I12" s="22"/>
      <c r="J12" s="22"/>
      <c r="K12" s="22"/>
    </row>
    <row r="13" spans="1:11" s="20" customFormat="1" ht="15" customHeight="1">
      <c r="A13" s="1" t="s">
        <v>119</v>
      </c>
      <c r="B13" s="21" t="s">
        <v>120</v>
      </c>
      <c r="C13" s="1"/>
      <c r="D13" s="22"/>
      <c r="E13" s="22"/>
      <c r="F13" s="22"/>
      <c r="G13" s="22"/>
      <c r="H13" s="98"/>
      <c r="I13" s="22"/>
      <c r="J13" s="22"/>
      <c r="K13" s="22"/>
    </row>
    <row r="14" spans="1:11" s="20" customFormat="1" ht="15" customHeight="1">
      <c r="A14" s="1" t="s">
        <v>121</v>
      </c>
      <c r="B14" s="23" t="s">
        <v>105</v>
      </c>
      <c r="C14" s="1" t="s">
        <v>106</v>
      </c>
      <c r="D14" s="22"/>
      <c r="E14" s="22"/>
      <c r="F14" s="22"/>
      <c r="G14" s="22"/>
      <c r="H14" s="98"/>
      <c r="I14" s="22"/>
      <c r="J14" s="22"/>
      <c r="K14" s="22"/>
    </row>
    <row r="15" spans="1:11" s="20" customFormat="1" ht="15" customHeight="1">
      <c r="A15" s="1" t="s">
        <v>122</v>
      </c>
      <c r="B15" s="23" t="s">
        <v>108</v>
      </c>
      <c r="C15" s="1" t="s">
        <v>109</v>
      </c>
      <c r="D15" s="22"/>
      <c r="E15" s="22"/>
      <c r="F15" s="22"/>
      <c r="G15" s="22"/>
      <c r="H15" s="98"/>
      <c r="I15" s="22"/>
      <c r="J15" s="22"/>
      <c r="K15" s="22"/>
    </row>
    <row r="16" spans="1:11" s="20" customFormat="1" ht="15" customHeight="1">
      <c r="A16" s="1" t="s">
        <v>123</v>
      </c>
      <c r="B16" s="23" t="s">
        <v>124</v>
      </c>
      <c r="C16" s="1" t="s">
        <v>112</v>
      </c>
      <c r="D16" s="22"/>
      <c r="E16" s="22"/>
      <c r="F16" s="22"/>
      <c r="G16" s="22"/>
      <c r="H16" s="98"/>
      <c r="I16" s="22"/>
      <c r="J16" s="22"/>
      <c r="K16" s="22"/>
    </row>
    <row r="17" spans="1:11" s="20" customFormat="1" ht="15" customHeight="1">
      <c r="A17" s="1" t="s">
        <v>125</v>
      </c>
      <c r="B17" s="21" t="s">
        <v>126</v>
      </c>
      <c r="C17" s="1"/>
      <c r="D17" s="22"/>
      <c r="E17" s="22"/>
      <c r="F17" s="22"/>
      <c r="G17" s="22"/>
      <c r="H17" s="98"/>
      <c r="I17" s="22"/>
      <c r="J17" s="22"/>
      <c r="K17" s="22"/>
    </row>
    <row r="18" spans="1:11" s="20" customFormat="1" ht="15" customHeight="1">
      <c r="A18" s="1" t="s">
        <v>16</v>
      </c>
      <c r="B18" s="23" t="s">
        <v>105</v>
      </c>
      <c r="C18" s="1" t="s">
        <v>106</v>
      </c>
      <c r="D18" s="22"/>
      <c r="E18" s="22"/>
      <c r="F18" s="22"/>
      <c r="G18" s="22"/>
      <c r="H18" s="98"/>
      <c r="I18" s="22"/>
      <c r="J18" s="22"/>
      <c r="K18" s="22"/>
    </row>
    <row r="19" spans="1:11" s="20" customFormat="1" ht="15" customHeight="1">
      <c r="A19" s="1" t="s">
        <v>17</v>
      </c>
      <c r="B19" s="23" t="s">
        <v>108</v>
      </c>
      <c r="C19" s="1" t="s">
        <v>109</v>
      </c>
      <c r="D19" s="22"/>
      <c r="E19" s="22"/>
      <c r="F19" s="22"/>
      <c r="G19" s="22"/>
      <c r="H19" s="98"/>
      <c r="I19" s="22"/>
      <c r="J19" s="22"/>
      <c r="K19" s="22"/>
    </row>
    <row r="20" spans="1:11" s="20" customFormat="1" ht="15" customHeight="1">
      <c r="A20" s="1" t="s">
        <v>18</v>
      </c>
      <c r="B20" s="23" t="s">
        <v>127</v>
      </c>
      <c r="C20" s="1" t="s">
        <v>112</v>
      </c>
      <c r="D20" s="22"/>
      <c r="E20" s="22"/>
      <c r="F20" s="22"/>
      <c r="G20" s="22"/>
      <c r="H20" s="98"/>
      <c r="I20" s="22"/>
      <c r="J20" s="22"/>
      <c r="K20" s="22"/>
    </row>
    <row r="21" spans="1:11" s="20" customFormat="1" ht="15" customHeight="1">
      <c r="A21" s="1" t="s">
        <v>128</v>
      </c>
      <c r="B21" s="22" t="s">
        <v>129</v>
      </c>
      <c r="C21" s="1" t="s">
        <v>112</v>
      </c>
      <c r="D21" s="22"/>
      <c r="E21" s="22"/>
      <c r="F21" s="22"/>
      <c r="G21" s="22"/>
      <c r="H21" s="98"/>
      <c r="I21" s="22"/>
      <c r="J21" s="22"/>
      <c r="K21" s="22"/>
    </row>
    <row r="22" spans="1:11" s="20" customFormat="1" ht="15" customHeight="1">
      <c r="A22" s="1" t="s">
        <v>130</v>
      </c>
      <c r="B22" s="21" t="s">
        <v>131</v>
      </c>
      <c r="C22" s="1"/>
      <c r="D22" s="22"/>
      <c r="E22" s="22"/>
      <c r="F22" s="22"/>
      <c r="G22" s="22"/>
      <c r="H22" s="98"/>
      <c r="I22" s="22"/>
      <c r="J22" s="22"/>
      <c r="K22" s="22"/>
    </row>
    <row r="23" spans="1:11" s="20" customFormat="1" ht="15" customHeight="1">
      <c r="A23" s="1" t="s">
        <v>54</v>
      </c>
      <c r="B23" s="23" t="s">
        <v>132</v>
      </c>
      <c r="C23" s="1" t="s">
        <v>106</v>
      </c>
      <c r="D23" s="22"/>
      <c r="E23" s="22"/>
      <c r="F23" s="22"/>
      <c r="G23" s="22"/>
      <c r="H23" s="98"/>
      <c r="I23" s="22"/>
      <c r="J23" s="22"/>
      <c r="K23" s="22"/>
    </row>
    <row r="24" spans="1:11" s="20" customFormat="1" ht="15" customHeight="1">
      <c r="A24" s="1" t="s">
        <v>58</v>
      </c>
      <c r="B24" s="23" t="s">
        <v>108</v>
      </c>
      <c r="C24" s="1" t="s">
        <v>109</v>
      </c>
      <c r="D24" s="22"/>
      <c r="E24" s="22"/>
      <c r="F24" s="22"/>
      <c r="G24" s="22"/>
      <c r="H24" s="98"/>
      <c r="I24" s="22"/>
      <c r="J24" s="22"/>
      <c r="K24" s="22"/>
    </row>
    <row r="25" spans="1:11" s="20" customFormat="1" ht="15" customHeight="1">
      <c r="A25" s="1" t="s">
        <v>62</v>
      </c>
      <c r="B25" s="23" t="s">
        <v>133</v>
      </c>
      <c r="C25" s="1" t="s">
        <v>112</v>
      </c>
      <c r="D25" s="22"/>
      <c r="E25" s="22"/>
      <c r="F25" s="22"/>
      <c r="G25" s="22"/>
      <c r="H25" s="98"/>
      <c r="I25" s="22"/>
      <c r="J25" s="22"/>
      <c r="K25" s="22"/>
    </row>
    <row r="26" spans="1:11" s="20" customFormat="1" ht="15" customHeight="1">
      <c r="A26" s="1" t="s">
        <v>134</v>
      </c>
      <c r="B26" s="21" t="s">
        <v>135</v>
      </c>
      <c r="C26" s="1"/>
      <c r="D26" s="22"/>
      <c r="E26" s="22"/>
      <c r="F26" s="22"/>
      <c r="G26" s="22"/>
      <c r="H26" s="98"/>
      <c r="I26" s="22"/>
      <c r="J26" s="22"/>
      <c r="K26" s="22"/>
    </row>
    <row r="27" spans="1:11" s="20" customFormat="1" ht="15" customHeight="1">
      <c r="A27" s="1" t="s">
        <v>136</v>
      </c>
      <c r="B27" s="23" t="s">
        <v>137</v>
      </c>
      <c r="C27" s="1" t="s">
        <v>106</v>
      </c>
      <c r="D27" s="22"/>
      <c r="E27" s="22"/>
      <c r="F27" s="22"/>
      <c r="G27" s="22"/>
      <c r="H27" s="98"/>
      <c r="I27" s="22"/>
      <c r="J27" s="22"/>
      <c r="K27" s="22"/>
    </row>
    <row r="28" spans="1:11" s="20" customFormat="1" ht="15" customHeight="1">
      <c r="A28" s="1" t="s">
        <v>138</v>
      </c>
      <c r="B28" s="23" t="s">
        <v>108</v>
      </c>
      <c r="C28" s="1" t="s">
        <v>109</v>
      </c>
      <c r="D28" s="22"/>
      <c r="E28" s="22"/>
      <c r="F28" s="22"/>
      <c r="G28" s="22"/>
      <c r="H28" s="98"/>
      <c r="I28" s="22"/>
      <c r="J28" s="22"/>
      <c r="K28" s="22"/>
    </row>
    <row r="29" spans="1:11" s="20" customFormat="1" ht="15" customHeight="1">
      <c r="A29" s="1" t="s">
        <v>139</v>
      </c>
      <c r="B29" s="23" t="s">
        <v>140</v>
      </c>
      <c r="C29" s="1" t="s">
        <v>112</v>
      </c>
      <c r="D29" s="22"/>
      <c r="E29" s="22"/>
      <c r="F29" s="22"/>
      <c r="G29" s="22"/>
      <c r="H29" s="98"/>
      <c r="I29" s="22"/>
      <c r="J29" s="22"/>
      <c r="K29" s="22"/>
    </row>
    <row r="30" spans="1:11" s="20" customFormat="1" ht="15" customHeight="1">
      <c r="A30" s="1" t="s">
        <v>141</v>
      </c>
      <c r="B30" s="21" t="s">
        <v>142</v>
      </c>
      <c r="C30" s="1"/>
      <c r="D30" s="22"/>
      <c r="E30" s="22"/>
      <c r="F30" s="22"/>
      <c r="G30" s="22"/>
      <c r="H30" s="98"/>
      <c r="I30" s="22"/>
      <c r="J30" s="22"/>
      <c r="K30" s="22"/>
    </row>
    <row r="31" spans="1:11" s="20" customFormat="1" ht="15" customHeight="1">
      <c r="A31" s="1" t="s">
        <v>21</v>
      </c>
      <c r="B31" s="23" t="s">
        <v>143</v>
      </c>
      <c r="C31" s="1" t="s">
        <v>106</v>
      </c>
      <c r="D31" s="22"/>
      <c r="E31" s="22"/>
      <c r="F31" s="22"/>
      <c r="G31" s="22"/>
      <c r="H31" s="98"/>
      <c r="I31" s="22"/>
      <c r="J31" s="22"/>
      <c r="K31" s="22"/>
    </row>
    <row r="32" spans="1:11" s="20" customFormat="1" ht="15" customHeight="1">
      <c r="A32" s="1" t="s">
        <v>22</v>
      </c>
      <c r="B32" s="23" t="s">
        <v>108</v>
      </c>
      <c r="C32" s="1" t="s">
        <v>109</v>
      </c>
      <c r="D32" s="22"/>
      <c r="E32" s="22"/>
      <c r="F32" s="22"/>
      <c r="G32" s="22"/>
      <c r="H32" s="98"/>
      <c r="I32" s="22"/>
      <c r="J32" s="22"/>
      <c r="K32" s="22"/>
    </row>
    <row r="33" spans="1:11" s="20" customFormat="1" ht="15" customHeight="1">
      <c r="A33" s="1" t="s">
        <v>23</v>
      </c>
      <c r="B33" s="23" t="s">
        <v>144</v>
      </c>
      <c r="C33" s="1" t="s">
        <v>112</v>
      </c>
      <c r="D33" s="22"/>
      <c r="E33" s="22"/>
      <c r="F33" s="22"/>
      <c r="G33" s="22"/>
      <c r="H33" s="98"/>
      <c r="I33" s="22"/>
      <c r="J33" s="22"/>
      <c r="K33" s="22"/>
    </row>
    <row r="34" spans="1:11" s="20" customFormat="1" ht="15" customHeight="1">
      <c r="A34" s="1" t="s">
        <v>145</v>
      </c>
      <c r="B34" s="21" t="s">
        <v>146</v>
      </c>
      <c r="C34" s="1"/>
      <c r="D34" s="22"/>
      <c r="E34" s="22"/>
      <c r="F34" s="22"/>
      <c r="G34" s="22"/>
      <c r="H34" s="98"/>
      <c r="I34" s="22"/>
      <c r="J34" s="22"/>
      <c r="K34" s="22"/>
    </row>
    <row r="35" spans="1:11" s="20" customFormat="1" ht="15" customHeight="1">
      <c r="A35" s="1" t="s">
        <v>24</v>
      </c>
      <c r="B35" s="23" t="s">
        <v>147</v>
      </c>
      <c r="C35" s="1" t="s">
        <v>106</v>
      </c>
      <c r="D35" s="22"/>
      <c r="E35" s="22"/>
      <c r="F35" s="22"/>
      <c r="G35" s="22"/>
      <c r="H35" s="98"/>
      <c r="I35" s="22"/>
      <c r="J35" s="22"/>
      <c r="K35" s="22"/>
    </row>
    <row r="36" spans="1:11" s="20" customFormat="1" ht="15" customHeight="1">
      <c r="A36" s="1" t="s">
        <v>148</v>
      </c>
      <c r="B36" s="23" t="s">
        <v>108</v>
      </c>
      <c r="C36" s="1" t="s">
        <v>109</v>
      </c>
      <c r="D36" s="22"/>
      <c r="E36" s="22"/>
      <c r="F36" s="22"/>
      <c r="G36" s="22"/>
      <c r="H36" s="98"/>
      <c r="I36" s="22"/>
      <c r="J36" s="22"/>
      <c r="K36" s="22"/>
    </row>
    <row r="37" spans="1:11" s="20" customFormat="1" ht="15" customHeight="1">
      <c r="A37" s="1" t="s">
        <v>149</v>
      </c>
      <c r="B37" s="23" t="s">
        <v>150</v>
      </c>
      <c r="C37" s="1" t="s">
        <v>112</v>
      </c>
      <c r="D37" s="22"/>
      <c r="E37" s="22"/>
      <c r="F37" s="22"/>
      <c r="G37" s="22"/>
      <c r="H37" s="98"/>
      <c r="I37" s="22"/>
      <c r="J37" s="22"/>
      <c r="K37" s="22"/>
    </row>
    <row r="38" spans="1:11" s="20" customFormat="1" ht="15" customHeight="1">
      <c r="A38" s="1" t="s">
        <v>151</v>
      </c>
      <c r="B38" s="21" t="s">
        <v>152</v>
      </c>
      <c r="C38" s="1" t="s">
        <v>112</v>
      </c>
      <c r="D38" s="22"/>
      <c r="E38" s="22"/>
      <c r="F38" s="22"/>
      <c r="G38" s="22"/>
      <c r="H38" s="98"/>
      <c r="I38" s="22"/>
      <c r="J38" s="22"/>
      <c r="K38" s="22"/>
    </row>
    <row r="39" spans="1:11" s="20" customFormat="1" ht="15" customHeight="1">
      <c r="A39" s="1" t="s">
        <v>130</v>
      </c>
      <c r="B39" s="21" t="s">
        <v>153</v>
      </c>
      <c r="C39" s="1"/>
      <c r="D39" s="22"/>
      <c r="E39" s="22"/>
      <c r="F39" s="22"/>
      <c r="G39" s="22"/>
      <c r="H39" s="98"/>
      <c r="I39" s="22"/>
      <c r="J39" s="22"/>
      <c r="K39" s="22"/>
    </row>
    <row r="40" spans="1:11" s="20" customFormat="1" ht="15" customHeight="1">
      <c r="A40" s="1" t="s">
        <v>54</v>
      </c>
      <c r="B40" s="23" t="s">
        <v>154</v>
      </c>
      <c r="C40" s="1" t="s">
        <v>106</v>
      </c>
      <c r="D40" s="22"/>
      <c r="E40" s="22"/>
      <c r="F40" s="22"/>
      <c r="G40" s="22"/>
      <c r="H40" s="98"/>
      <c r="I40" s="22"/>
      <c r="J40" s="22"/>
      <c r="K40" s="22"/>
    </row>
    <row r="41" spans="1:11" s="20" customFormat="1" ht="15" customHeight="1">
      <c r="A41" s="1" t="s">
        <v>58</v>
      </c>
      <c r="B41" s="23" t="s">
        <v>108</v>
      </c>
      <c r="C41" s="1" t="s">
        <v>109</v>
      </c>
      <c r="D41" s="22"/>
      <c r="E41" s="22"/>
      <c r="F41" s="22"/>
      <c r="G41" s="22"/>
      <c r="H41" s="98"/>
      <c r="I41" s="22"/>
      <c r="J41" s="22"/>
      <c r="K41" s="22"/>
    </row>
    <row r="42" spans="1:11" s="20" customFormat="1" ht="15" customHeight="1">
      <c r="A42" s="1" t="s">
        <v>62</v>
      </c>
      <c r="B42" s="23" t="s">
        <v>155</v>
      </c>
      <c r="C42" s="1" t="s">
        <v>112</v>
      </c>
      <c r="D42" s="22"/>
      <c r="E42" s="22"/>
      <c r="F42" s="22"/>
      <c r="G42" s="22"/>
      <c r="H42" s="98"/>
      <c r="I42" s="22"/>
      <c r="J42" s="22"/>
      <c r="K42" s="22"/>
    </row>
    <row r="43" spans="1:11" s="20" customFormat="1" ht="15" customHeight="1">
      <c r="A43" s="1" t="s">
        <v>134</v>
      </c>
      <c r="B43" s="21" t="s">
        <v>156</v>
      </c>
      <c r="C43" s="1"/>
      <c r="D43" s="22"/>
      <c r="E43" s="22"/>
      <c r="F43" s="22"/>
      <c r="G43" s="22"/>
      <c r="H43" s="98"/>
      <c r="I43" s="22"/>
      <c r="J43" s="22"/>
      <c r="K43" s="22"/>
    </row>
    <row r="44" spans="1:11" s="20" customFormat="1" ht="15" customHeight="1">
      <c r="A44" s="1" t="s">
        <v>136</v>
      </c>
      <c r="B44" s="23" t="s">
        <v>157</v>
      </c>
      <c r="C44" s="1" t="s">
        <v>106</v>
      </c>
      <c r="D44" s="22"/>
      <c r="E44" s="22"/>
      <c r="F44" s="22"/>
      <c r="G44" s="22"/>
      <c r="H44" s="98"/>
      <c r="I44" s="22"/>
      <c r="J44" s="22"/>
      <c r="K44" s="22"/>
    </row>
    <row r="45" spans="1:11" s="20" customFormat="1" ht="15" customHeight="1">
      <c r="A45" s="1" t="s">
        <v>138</v>
      </c>
      <c r="B45" s="23" t="s">
        <v>108</v>
      </c>
      <c r="C45" s="1" t="s">
        <v>109</v>
      </c>
      <c r="D45" s="22"/>
      <c r="E45" s="22"/>
      <c r="F45" s="22"/>
      <c r="G45" s="22"/>
      <c r="H45" s="98"/>
      <c r="I45" s="22"/>
      <c r="J45" s="22"/>
      <c r="K45" s="22"/>
    </row>
    <row r="46" spans="1:11" s="20" customFormat="1" ht="15" customHeight="1">
      <c r="A46" s="1" t="s">
        <v>139</v>
      </c>
      <c r="B46" s="23" t="s">
        <v>158</v>
      </c>
      <c r="C46" s="1" t="s">
        <v>112</v>
      </c>
      <c r="D46" s="22"/>
      <c r="E46" s="22"/>
      <c r="F46" s="22"/>
      <c r="G46" s="22"/>
      <c r="H46" s="98"/>
      <c r="I46" s="22"/>
      <c r="J46" s="22"/>
      <c r="K46" s="22"/>
    </row>
    <row r="47" spans="1:11" s="20" customFormat="1" ht="15" customHeight="1">
      <c r="A47" s="1" t="s">
        <v>141</v>
      </c>
      <c r="B47" s="21" t="s">
        <v>159</v>
      </c>
      <c r="C47" s="1"/>
      <c r="D47" s="22"/>
      <c r="E47" s="22"/>
      <c r="F47" s="22"/>
      <c r="G47" s="22"/>
      <c r="H47" s="98"/>
      <c r="I47" s="22"/>
      <c r="J47" s="22"/>
      <c r="K47" s="22"/>
    </row>
    <row r="48" spans="1:11" s="20" customFormat="1" ht="15" customHeight="1">
      <c r="A48" s="1" t="s">
        <v>21</v>
      </c>
      <c r="B48" s="23" t="s">
        <v>160</v>
      </c>
      <c r="C48" s="1" t="s">
        <v>106</v>
      </c>
      <c r="D48" s="22"/>
      <c r="E48" s="22"/>
      <c r="F48" s="22"/>
      <c r="G48" s="22"/>
      <c r="H48" s="98"/>
      <c r="I48" s="22"/>
      <c r="J48" s="22"/>
      <c r="K48" s="22"/>
    </row>
    <row r="49" spans="1:11" s="20" customFormat="1" ht="15" customHeight="1">
      <c r="A49" s="1" t="s">
        <v>22</v>
      </c>
      <c r="B49" s="23" t="s">
        <v>108</v>
      </c>
      <c r="C49" s="1" t="s">
        <v>109</v>
      </c>
      <c r="D49" s="22"/>
      <c r="E49" s="22"/>
      <c r="F49" s="22"/>
      <c r="G49" s="22"/>
      <c r="H49" s="98"/>
      <c r="I49" s="22"/>
      <c r="J49" s="22"/>
      <c r="K49" s="22"/>
    </row>
    <row r="50" spans="1:11" s="20" customFormat="1" ht="15" customHeight="1">
      <c r="A50" s="1" t="s">
        <v>23</v>
      </c>
      <c r="B50" s="23" t="s">
        <v>161</v>
      </c>
      <c r="C50" s="1" t="s">
        <v>112</v>
      </c>
      <c r="D50" s="22"/>
      <c r="E50" s="22"/>
      <c r="F50" s="22"/>
      <c r="G50" s="22"/>
      <c r="H50" s="98"/>
      <c r="I50" s="22"/>
      <c r="J50" s="22"/>
      <c r="K50" s="22"/>
    </row>
    <row r="51" spans="1:11" s="20" customFormat="1" ht="15" customHeight="1">
      <c r="A51" s="1" t="s">
        <v>145</v>
      </c>
      <c r="B51" s="21" t="s">
        <v>162</v>
      </c>
      <c r="C51" s="1"/>
      <c r="D51" s="22"/>
      <c r="E51" s="22"/>
      <c r="F51" s="22"/>
      <c r="G51" s="22"/>
      <c r="H51" s="98"/>
      <c r="I51" s="22"/>
      <c r="J51" s="22"/>
      <c r="K51" s="22"/>
    </row>
    <row r="52" spans="1:11" s="20" customFormat="1" ht="15" customHeight="1">
      <c r="A52" s="1" t="s">
        <v>24</v>
      </c>
      <c r="B52" s="23" t="s">
        <v>163</v>
      </c>
      <c r="C52" s="1" t="s">
        <v>106</v>
      </c>
      <c r="D52" s="22"/>
      <c r="E52" s="22"/>
      <c r="F52" s="22"/>
      <c r="G52" s="22"/>
      <c r="H52" s="98"/>
      <c r="I52" s="22"/>
      <c r="J52" s="22"/>
      <c r="K52" s="22"/>
    </row>
    <row r="53" spans="1:11" s="20" customFormat="1" ht="15" customHeight="1">
      <c r="A53" s="1" t="s">
        <v>148</v>
      </c>
      <c r="B53" s="23" t="s">
        <v>108</v>
      </c>
      <c r="C53" s="99" t="s">
        <v>109</v>
      </c>
      <c r="D53" s="98"/>
      <c r="E53" s="98"/>
      <c r="F53" s="98"/>
      <c r="G53" s="99"/>
      <c r="H53" s="98"/>
      <c r="I53" s="98"/>
      <c r="J53" s="98"/>
      <c r="K53" s="98"/>
    </row>
    <row r="54" spans="1:11" s="20" customFormat="1" ht="15" customHeight="1">
      <c r="A54" s="1" t="s">
        <v>149</v>
      </c>
      <c r="B54" s="23" t="s">
        <v>164</v>
      </c>
      <c r="C54" s="99" t="s">
        <v>112</v>
      </c>
      <c r="D54" s="98"/>
      <c r="E54" s="98"/>
      <c r="F54" s="98"/>
      <c r="G54" s="98"/>
      <c r="H54" s="98"/>
      <c r="I54" s="98"/>
      <c r="J54" s="98"/>
      <c r="K54" s="98"/>
    </row>
    <row r="55" spans="1:11" s="20" customFormat="1" ht="15" customHeight="1">
      <c r="A55" s="1" t="s">
        <v>151</v>
      </c>
      <c r="B55" s="21" t="s">
        <v>165</v>
      </c>
      <c r="C55" s="99" t="s">
        <v>112</v>
      </c>
      <c r="D55" s="98">
        <v>816.29</v>
      </c>
      <c r="E55" s="98">
        <v>146.81</v>
      </c>
      <c r="F55" s="98"/>
      <c r="G55" s="98">
        <v>314.20400000000001</v>
      </c>
      <c r="H55" s="98">
        <v>150</v>
      </c>
      <c r="I55" s="120">
        <v>0</v>
      </c>
      <c r="J55" s="98"/>
      <c r="K55" s="98"/>
    </row>
    <row r="56" spans="1:11" s="20" customFormat="1" ht="38.25">
      <c r="A56" s="1" t="s">
        <v>30</v>
      </c>
      <c r="B56" s="98" t="s">
        <v>166</v>
      </c>
      <c r="C56" s="99" t="s">
        <v>112</v>
      </c>
      <c r="D56" s="98">
        <v>91</v>
      </c>
      <c r="E56" s="98">
        <v>110.11</v>
      </c>
      <c r="F56" s="98"/>
      <c r="G56" s="98">
        <v>91</v>
      </c>
      <c r="H56" s="98">
        <v>110.11</v>
      </c>
      <c r="I56" s="120">
        <v>0</v>
      </c>
      <c r="J56" s="98"/>
      <c r="K56" s="98"/>
    </row>
    <row r="57" spans="1:11">
      <c r="A57" s="1" t="s">
        <v>42</v>
      </c>
      <c r="B57" s="23" t="s">
        <v>167</v>
      </c>
      <c r="C57" s="99" t="s">
        <v>112</v>
      </c>
      <c r="D57" s="100"/>
      <c r="E57" s="100"/>
      <c r="F57" s="98"/>
      <c r="G57" s="98"/>
      <c r="H57" s="98"/>
      <c r="I57" s="100"/>
      <c r="J57" s="100"/>
      <c r="K57" s="100"/>
    </row>
    <row r="58" spans="1:11">
      <c r="A58" s="1" t="s">
        <v>43</v>
      </c>
      <c r="B58" s="23" t="s">
        <v>168</v>
      </c>
      <c r="C58" s="99" t="s">
        <v>112</v>
      </c>
      <c r="D58" s="100"/>
      <c r="E58" s="100">
        <v>36.700000000000003</v>
      </c>
      <c r="F58" s="98"/>
      <c r="G58" s="98"/>
      <c r="H58" s="98">
        <v>36.700000000000003</v>
      </c>
      <c r="I58" s="120">
        <v>0</v>
      </c>
      <c r="J58" s="100"/>
      <c r="K58" s="100"/>
    </row>
    <row r="59" spans="1:11">
      <c r="A59" s="1" t="s">
        <v>45</v>
      </c>
      <c r="B59" s="23" t="s">
        <v>169</v>
      </c>
      <c r="C59" s="99" t="s">
        <v>112</v>
      </c>
      <c r="D59" s="100"/>
      <c r="E59" s="100"/>
      <c r="F59" s="100"/>
      <c r="G59" s="100"/>
      <c r="H59" s="100"/>
      <c r="I59" s="100"/>
      <c r="J59" s="100"/>
      <c r="K59" s="100"/>
    </row>
    <row r="60" spans="1:11">
      <c r="A60" s="1" t="s">
        <v>46</v>
      </c>
      <c r="B60" s="23" t="s">
        <v>170</v>
      </c>
      <c r="C60" s="99" t="s">
        <v>112</v>
      </c>
      <c r="D60" s="100"/>
      <c r="E60" s="100"/>
      <c r="F60" s="100"/>
      <c r="G60" s="100"/>
      <c r="H60" s="100"/>
      <c r="I60" s="100"/>
      <c r="J60" s="100"/>
      <c r="K60" s="100"/>
    </row>
    <row r="61" spans="1:11" ht="103.15" customHeight="1">
      <c r="A61" s="24" t="s">
        <v>171</v>
      </c>
      <c r="B61" s="164"/>
      <c r="C61" s="165"/>
      <c r="D61" s="165"/>
      <c r="E61" s="165"/>
      <c r="F61" s="165"/>
      <c r="G61" s="165"/>
      <c r="H61" s="165"/>
      <c r="I61" s="165"/>
      <c r="J61" s="165"/>
      <c r="K61" s="166"/>
    </row>
    <row r="63" spans="1:11" s="19" customFormat="1" ht="12">
      <c r="A63" s="18" t="e">
        <f t="shared" ref="A63:K63" ca="1" si="0">ColumnWidth(A55)</f>
        <v>#NAME?</v>
      </c>
      <c r="B63" s="18" t="e">
        <f t="shared" ca="1" si="0"/>
        <v>#NAME?</v>
      </c>
      <c r="C63" s="18" t="e">
        <f t="shared" ca="1" si="0"/>
        <v>#NAME?</v>
      </c>
      <c r="D63" s="18" t="e">
        <f t="shared" ca="1" si="0"/>
        <v>#NAME?</v>
      </c>
      <c r="E63" s="18" t="e">
        <f t="shared" ca="1" si="0"/>
        <v>#NAME?</v>
      </c>
      <c r="F63" s="18" t="e">
        <f t="shared" ca="1" si="0"/>
        <v>#NAME?</v>
      </c>
      <c r="G63" s="18" t="e">
        <f t="shared" ca="1" si="0"/>
        <v>#NAME?</v>
      </c>
      <c r="H63" s="18" t="e">
        <f t="shared" ca="1" si="0"/>
        <v>#NAME?</v>
      </c>
      <c r="I63" s="18" t="e">
        <f t="shared" ca="1" si="0"/>
        <v>#NAME?</v>
      </c>
      <c r="J63" s="18" t="e">
        <f t="shared" ca="1" si="0"/>
        <v>#NAME?</v>
      </c>
      <c r="K63" s="18" t="e">
        <f t="shared" ca="1" si="0"/>
        <v>#NAME?</v>
      </c>
    </row>
    <row r="64" spans="1:11">
      <c r="A64" s="25" t="e">
        <f ca="1">SUM(A63:K63)</f>
        <v>#NAME?</v>
      </c>
    </row>
  </sheetData>
  <mergeCells count="11">
    <mergeCell ref="A4:C4"/>
    <mergeCell ref="D4:K4"/>
    <mergeCell ref="B61:K61"/>
    <mergeCell ref="A1:K1"/>
    <mergeCell ref="A2:A3"/>
    <mergeCell ref="B2:B3"/>
    <mergeCell ref="C2:C3"/>
    <mergeCell ref="D2:F2"/>
    <mergeCell ref="G2:H2"/>
    <mergeCell ref="I2:J2"/>
    <mergeCell ref="K2:K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="115" zoomScaleNormal="115" workbookViewId="0">
      <selection activeCell="D57" sqref="D57:I59"/>
    </sheetView>
  </sheetViews>
  <sheetFormatPr defaultColWidth="8.85546875" defaultRowHeight="15"/>
  <cols>
    <col min="1" max="1" width="7.7109375" style="13" customWidth="1"/>
    <col min="2" max="2" width="39.7109375" style="14" customWidth="1"/>
    <col min="3" max="3" width="9.7109375" style="13" customWidth="1"/>
    <col min="4" max="6" width="8.7109375" style="14" customWidth="1"/>
    <col min="7" max="7" width="10.140625" style="14" bestFit="1" customWidth="1"/>
    <col min="8" max="9" width="11.140625" style="14" bestFit="1" customWidth="1"/>
    <col min="10" max="10" width="8.7109375" style="14" customWidth="1"/>
    <col min="11" max="11" width="12.7109375" style="14" customWidth="1"/>
    <col min="12" max="16384" width="8.85546875" style="14"/>
  </cols>
  <sheetData>
    <row r="1" spans="1:11" ht="15" customHeight="1">
      <c r="A1" s="150" t="s">
        <v>172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s="15" customFormat="1" ht="18" customHeight="1">
      <c r="A2" s="151" t="s">
        <v>0</v>
      </c>
      <c r="B2" s="151" t="s">
        <v>1</v>
      </c>
      <c r="C2" s="151" t="s">
        <v>173</v>
      </c>
      <c r="D2" s="151" t="s">
        <v>3</v>
      </c>
      <c r="E2" s="151"/>
      <c r="F2" s="151"/>
      <c r="G2" s="151" t="s">
        <v>4</v>
      </c>
      <c r="H2" s="151"/>
      <c r="I2" s="151" t="s">
        <v>5</v>
      </c>
      <c r="J2" s="151"/>
      <c r="K2" s="151" t="s">
        <v>6</v>
      </c>
    </row>
    <row r="3" spans="1:11" s="15" customFormat="1" ht="64.150000000000006" customHeight="1">
      <c r="A3" s="151"/>
      <c r="B3" s="151"/>
      <c r="C3" s="151"/>
      <c r="D3" s="1" t="s">
        <v>7</v>
      </c>
      <c r="E3" s="1" t="s">
        <v>8</v>
      </c>
      <c r="F3" s="1" t="s">
        <v>9</v>
      </c>
      <c r="G3" s="1" t="s">
        <v>7</v>
      </c>
      <c r="H3" s="1" t="s">
        <v>10</v>
      </c>
      <c r="I3" s="1" t="s">
        <v>11</v>
      </c>
      <c r="J3" s="1" t="s">
        <v>7</v>
      </c>
      <c r="K3" s="151"/>
    </row>
    <row r="4" spans="1:11" s="20" customFormat="1" ht="15" customHeight="1">
      <c r="A4" s="167" t="s">
        <v>174</v>
      </c>
      <c r="B4" s="167"/>
      <c r="C4" s="167"/>
      <c r="D4" s="94"/>
      <c r="E4" s="94"/>
      <c r="F4" s="94"/>
      <c r="G4" s="94"/>
      <c r="H4" s="100"/>
      <c r="I4" s="94"/>
      <c r="J4" s="94"/>
      <c r="K4" s="94"/>
    </row>
    <row r="5" spans="1:11">
      <c r="A5" s="1">
        <v>1</v>
      </c>
      <c r="B5" s="21" t="s">
        <v>175</v>
      </c>
      <c r="C5" s="1" t="s">
        <v>112</v>
      </c>
      <c r="D5" s="94">
        <v>9882.68</v>
      </c>
      <c r="E5" s="94">
        <v>50</v>
      </c>
      <c r="F5" s="94"/>
      <c r="G5" s="105">
        <v>11074.71</v>
      </c>
      <c r="H5" s="100"/>
      <c r="I5" s="115"/>
      <c r="J5" s="94"/>
      <c r="K5" s="94"/>
    </row>
    <row r="6" spans="1:11">
      <c r="A6" s="1" t="s">
        <v>104</v>
      </c>
      <c r="B6" s="23" t="s">
        <v>176</v>
      </c>
      <c r="C6" s="1" t="s">
        <v>112</v>
      </c>
      <c r="D6" s="141">
        <v>9882.68</v>
      </c>
      <c r="E6" s="94">
        <v>50</v>
      </c>
      <c r="F6" s="94"/>
      <c r="G6" s="141">
        <v>11074.71</v>
      </c>
      <c r="H6" s="100"/>
      <c r="I6" s="115"/>
      <c r="J6" s="94"/>
      <c r="K6" s="94"/>
    </row>
    <row r="7" spans="1:11">
      <c r="A7" s="1" t="s">
        <v>107</v>
      </c>
      <c r="B7" s="23" t="s">
        <v>177</v>
      </c>
      <c r="C7" s="1" t="s">
        <v>112</v>
      </c>
      <c r="D7" s="94"/>
      <c r="E7" s="94"/>
      <c r="F7" s="94"/>
      <c r="G7" s="100"/>
      <c r="H7" s="100"/>
      <c r="I7" s="115"/>
      <c r="J7" s="94"/>
      <c r="K7" s="94"/>
    </row>
    <row r="8" spans="1:11">
      <c r="A8" s="1" t="s">
        <v>113</v>
      </c>
      <c r="B8" s="21" t="s">
        <v>178</v>
      </c>
      <c r="C8" s="1"/>
      <c r="D8" s="26"/>
      <c r="E8" s="3"/>
      <c r="F8" s="3"/>
      <c r="G8" s="3"/>
      <c r="H8" s="100"/>
      <c r="I8" s="3"/>
      <c r="J8" s="3"/>
      <c r="K8" s="3"/>
    </row>
    <row r="9" spans="1:11">
      <c r="A9" s="1" t="s">
        <v>115</v>
      </c>
      <c r="B9" s="23" t="s">
        <v>179</v>
      </c>
      <c r="C9" s="1" t="s">
        <v>180</v>
      </c>
      <c r="D9" s="26"/>
      <c r="E9" s="3"/>
      <c r="F9" s="3"/>
      <c r="G9" s="3"/>
      <c r="H9" s="100"/>
      <c r="I9" s="3"/>
      <c r="J9" s="3"/>
      <c r="K9" s="3"/>
    </row>
    <row r="10" spans="1:11" ht="25.5">
      <c r="A10" s="1" t="s">
        <v>116</v>
      </c>
      <c r="B10" s="23" t="s">
        <v>181</v>
      </c>
      <c r="C10" s="1" t="s">
        <v>180</v>
      </c>
      <c r="D10" s="26"/>
      <c r="E10" s="3"/>
      <c r="F10" s="3"/>
      <c r="G10" s="3"/>
      <c r="H10" s="100"/>
      <c r="I10" s="3"/>
      <c r="J10" s="3"/>
      <c r="K10" s="3"/>
    </row>
    <row r="11" spans="1:11" ht="25.5">
      <c r="A11" s="1" t="s">
        <v>117</v>
      </c>
      <c r="B11" s="23" t="s">
        <v>182</v>
      </c>
      <c r="C11" s="1" t="s">
        <v>180</v>
      </c>
      <c r="D11" s="26"/>
      <c r="E11" s="3"/>
      <c r="F11" s="3"/>
      <c r="G11" s="3"/>
      <c r="H11" s="100"/>
      <c r="I11" s="3"/>
      <c r="J11" s="3"/>
      <c r="K11" s="3"/>
    </row>
    <row r="12" spans="1:11">
      <c r="A12" s="1" t="s">
        <v>183</v>
      </c>
      <c r="B12" s="23" t="s">
        <v>184</v>
      </c>
      <c r="C12" s="1" t="s">
        <v>180</v>
      </c>
      <c r="D12" s="26"/>
      <c r="E12" s="3"/>
      <c r="F12" s="3"/>
      <c r="G12" s="3"/>
      <c r="H12" s="100"/>
      <c r="I12" s="3"/>
      <c r="J12" s="3"/>
      <c r="K12" s="3"/>
    </row>
    <row r="13" spans="1:11">
      <c r="A13" s="1" t="s">
        <v>119</v>
      </c>
      <c r="B13" s="21" t="s">
        <v>185</v>
      </c>
      <c r="C13" s="1"/>
      <c r="D13" s="26"/>
      <c r="E13" s="3"/>
      <c r="F13" s="3"/>
      <c r="G13" s="3"/>
      <c r="H13" s="100"/>
      <c r="I13" s="3"/>
      <c r="J13" s="3"/>
      <c r="K13" s="3"/>
    </row>
    <row r="14" spans="1:11">
      <c r="A14" s="1" t="s">
        <v>121</v>
      </c>
      <c r="B14" s="23" t="s">
        <v>186</v>
      </c>
      <c r="C14" s="1" t="s">
        <v>187</v>
      </c>
      <c r="D14" s="26"/>
      <c r="E14" s="3"/>
      <c r="F14" s="3"/>
      <c r="G14" s="3"/>
      <c r="H14" s="100"/>
      <c r="I14" s="3"/>
      <c r="J14" s="3"/>
      <c r="K14" s="3"/>
    </row>
    <row r="15" spans="1:11">
      <c r="A15" s="1" t="s">
        <v>122</v>
      </c>
      <c r="B15" s="23" t="s">
        <v>188</v>
      </c>
      <c r="C15" s="1" t="s">
        <v>187</v>
      </c>
      <c r="D15" s="26"/>
      <c r="E15" s="3"/>
      <c r="F15" s="3"/>
      <c r="G15" s="3"/>
      <c r="H15" s="100"/>
      <c r="I15" s="3"/>
      <c r="J15" s="3"/>
      <c r="K15" s="3"/>
    </row>
    <row r="16" spans="1:11">
      <c r="A16" s="1" t="s">
        <v>123</v>
      </c>
      <c r="B16" s="23" t="s">
        <v>189</v>
      </c>
      <c r="C16" s="1" t="s">
        <v>187</v>
      </c>
      <c r="D16" s="26"/>
      <c r="E16" s="3"/>
      <c r="F16" s="3"/>
      <c r="G16" s="3"/>
      <c r="H16" s="100"/>
      <c r="I16" s="3"/>
      <c r="J16" s="3"/>
      <c r="K16" s="3"/>
    </row>
    <row r="17" spans="1:11">
      <c r="A17" s="1" t="s">
        <v>190</v>
      </c>
      <c r="B17" s="23" t="s">
        <v>191</v>
      </c>
      <c r="C17" s="1" t="s">
        <v>187</v>
      </c>
      <c r="D17" s="26"/>
      <c r="E17" s="3"/>
      <c r="F17" s="3"/>
      <c r="G17" s="3"/>
      <c r="H17" s="100"/>
      <c r="I17" s="3"/>
      <c r="J17" s="3"/>
      <c r="K17" s="3"/>
    </row>
    <row r="18" spans="1:11">
      <c r="A18" s="1" t="s">
        <v>125</v>
      </c>
      <c r="B18" s="21" t="s">
        <v>192</v>
      </c>
      <c r="C18" s="1" t="s">
        <v>193</v>
      </c>
      <c r="D18" s="26"/>
      <c r="E18" s="3"/>
      <c r="F18" s="3"/>
      <c r="G18" s="3"/>
      <c r="H18" s="100"/>
      <c r="I18" s="3"/>
      <c r="J18" s="3"/>
      <c r="K18" s="3"/>
    </row>
    <row r="19" spans="1:11">
      <c r="A19" s="1" t="s">
        <v>16</v>
      </c>
      <c r="B19" s="23" t="s">
        <v>194</v>
      </c>
      <c r="C19" s="1" t="s">
        <v>193</v>
      </c>
      <c r="D19" s="26"/>
      <c r="E19" s="3"/>
      <c r="F19" s="3"/>
      <c r="G19" s="3"/>
      <c r="H19" s="100"/>
      <c r="I19" s="3"/>
      <c r="J19" s="3"/>
      <c r="K19" s="3"/>
    </row>
    <row r="20" spans="1:11">
      <c r="A20" s="1" t="s">
        <v>17</v>
      </c>
      <c r="B20" s="23" t="s">
        <v>195</v>
      </c>
      <c r="C20" s="1" t="s">
        <v>193</v>
      </c>
      <c r="D20" s="26"/>
      <c r="E20" s="3"/>
      <c r="F20" s="3"/>
      <c r="G20" s="3"/>
      <c r="H20" s="100"/>
      <c r="I20" s="3"/>
      <c r="J20" s="3"/>
      <c r="K20" s="3"/>
    </row>
    <row r="21" spans="1:11">
      <c r="A21" s="1" t="s">
        <v>18</v>
      </c>
      <c r="B21" s="23" t="s">
        <v>196</v>
      </c>
      <c r="C21" s="1" t="s">
        <v>193</v>
      </c>
      <c r="D21" s="26"/>
      <c r="E21" s="3"/>
      <c r="F21" s="3"/>
      <c r="G21" s="3"/>
      <c r="H21" s="100"/>
      <c r="I21" s="3"/>
      <c r="J21" s="3"/>
      <c r="K21" s="3"/>
    </row>
    <row r="22" spans="1:11">
      <c r="A22" s="1" t="s">
        <v>197</v>
      </c>
      <c r="B22" s="23" t="s">
        <v>198</v>
      </c>
      <c r="C22" s="1" t="s">
        <v>193</v>
      </c>
      <c r="D22" s="26"/>
      <c r="E22" s="3"/>
      <c r="F22" s="3"/>
      <c r="G22" s="3"/>
      <c r="H22" s="100"/>
      <c r="I22" s="3"/>
      <c r="J22" s="3"/>
      <c r="K22" s="3"/>
    </row>
    <row r="23" spans="1:11">
      <c r="A23" s="1" t="s">
        <v>128</v>
      </c>
      <c r="B23" s="21" t="s">
        <v>199</v>
      </c>
      <c r="C23" s="1" t="s">
        <v>193</v>
      </c>
      <c r="D23" s="26"/>
      <c r="E23" s="3"/>
      <c r="F23" s="3"/>
      <c r="G23" s="3"/>
      <c r="H23" s="100"/>
      <c r="I23" s="3"/>
      <c r="J23" s="3"/>
      <c r="K23" s="3"/>
    </row>
    <row r="24" spans="1:11">
      <c r="A24" s="1" t="s">
        <v>19</v>
      </c>
      <c r="B24" s="23" t="s">
        <v>200</v>
      </c>
      <c r="C24" s="1" t="s">
        <v>193</v>
      </c>
      <c r="D24" s="26"/>
      <c r="E24" s="3"/>
      <c r="F24" s="3"/>
      <c r="G24" s="3"/>
      <c r="H24" s="100"/>
      <c r="I24" s="3"/>
      <c r="J24" s="3"/>
      <c r="K24" s="3"/>
    </row>
    <row r="25" spans="1:11">
      <c r="A25" s="1" t="s">
        <v>201</v>
      </c>
      <c r="B25" s="27" t="s">
        <v>194</v>
      </c>
      <c r="C25" s="1" t="s">
        <v>193</v>
      </c>
      <c r="D25" s="26"/>
      <c r="E25" s="3"/>
      <c r="F25" s="3"/>
      <c r="G25" s="3"/>
      <c r="H25" s="100"/>
      <c r="I25" s="3"/>
      <c r="J25" s="3"/>
      <c r="K25" s="3"/>
    </row>
    <row r="26" spans="1:11">
      <c r="A26" s="1" t="s">
        <v>202</v>
      </c>
      <c r="B26" s="27" t="s">
        <v>195</v>
      </c>
      <c r="C26" s="1" t="s">
        <v>193</v>
      </c>
      <c r="D26" s="26"/>
      <c r="E26" s="3"/>
      <c r="F26" s="3"/>
      <c r="G26" s="3"/>
      <c r="H26" s="100"/>
      <c r="I26" s="3"/>
      <c r="J26" s="3"/>
      <c r="K26" s="3"/>
    </row>
    <row r="27" spans="1:11">
      <c r="A27" s="1" t="s">
        <v>203</v>
      </c>
      <c r="B27" s="27" t="s">
        <v>196</v>
      </c>
      <c r="C27" s="1" t="s">
        <v>193</v>
      </c>
      <c r="D27" s="26"/>
      <c r="E27" s="3"/>
      <c r="F27" s="3"/>
      <c r="G27" s="3"/>
      <c r="H27" s="100"/>
      <c r="I27" s="3"/>
      <c r="J27" s="3"/>
      <c r="K27" s="3"/>
    </row>
    <row r="28" spans="1:11">
      <c r="A28" s="1" t="s">
        <v>204</v>
      </c>
      <c r="B28" s="27" t="s">
        <v>198</v>
      </c>
      <c r="C28" s="1" t="s">
        <v>193</v>
      </c>
      <c r="D28" s="26"/>
      <c r="E28" s="3"/>
      <c r="F28" s="3"/>
      <c r="G28" s="3"/>
      <c r="H28" s="100"/>
      <c r="I28" s="3"/>
      <c r="J28" s="3"/>
      <c r="K28" s="3"/>
    </row>
    <row r="29" spans="1:11">
      <c r="A29" s="1" t="s">
        <v>205</v>
      </c>
      <c r="B29" s="27" t="s">
        <v>206</v>
      </c>
      <c r="C29" s="1" t="s">
        <v>193</v>
      </c>
      <c r="D29" s="26"/>
      <c r="E29" s="3"/>
      <c r="F29" s="3"/>
      <c r="G29" s="3"/>
      <c r="H29" s="100"/>
      <c r="I29" s="3"/>
      <c r="J29" s="3"/>
      <c r="K29" s="3"/>
    </row>
    <row r="30" spans="1:11">
      <c r="A30" s="1" t="s">
        <v>20</v>
      </c>
      <c r="B30" s="23" t="s">
        <v>207</v>
      </c>
      <c r="C30" s="1" t="s">
        <v>193</v>
      </c>
      <c r="D30" s="26"/>
      <c r="E30" s="3"/>
      <c r="F30" s="3"/>
      <c r="G30" s="3"/>
      <c r="H30" s="100"/>
      <c r="I30" s="3"/>
      <c r="J30" s="3"/>
      <c r="K30" s="3"/>
    </row>
    <row r="31" spans="1:11">
      <c r="A31" s="1" t="s">
        <v>208</v>
      </c>
      <c r="B31" s="27" t="s">
        <v>194</v>
      </c>
      <c r="C31" s="1" t="s">
        <v>193</v>
      </c>
      <c r="D31" s="26"/>
      <c r="E31" s="3"/>
      <c r="F31" s="3"/>
      <c r="G31" s="3"/>
      <c r="H31" s="100"/>
      <c r="I31" s="3"/>
      <c r="J31" s="3"/>
      <c r="K31" s="3"/>
    </row>
    <row r="32" spans="1:11">
      <c r="A32" s="1" t="s">
        <v>209</v>
      </c>
      <c r="B32" s="27" t="s">
        <v>195</v>
      </c>
      <c r="C32" s="1" t="s">
        <v>193</v>
      </c>
      <c r="D32" s="26"/>
      <c r="E32" s="3"/>
      <c r="F32" s="3"/>
      <c r="G32" s="3"/>
      <c r="H32" s="100"/>
      <c r="I32" s="3"/>
      <c r="J32" s="3"/>
      <c r="K32" s="3"/>
    </row>
    <row r="33" spans="1:11">
      <c r="A33" s="1" t="s">
        <v>210</v>
      </c>
      <c r="B33" s="27" t="s">
        <v>196</v>
      </c>
      <c r="C33" s="1" t="s">
        <v>193</v>
      </c>
      <c r="D33" s="26"/>
      <c r="E33" s="3"/>
      <c r="F33" s="3"/>
      <c r="G33" s="3"/>
      <c r="H33" s="100"/>
      <c r="I33" s="3"/>
      <c r="J33" s="3"/>
      <c r="K33" s="3"/>
    </row>
    <row r="34" spans="1:11">
      <c r="A34" s="1" t="s">
        <v>211</v>
      </c>
      <c r="B34" s="27" t="s">
        <v>198</v>
      </c>
      <c r="C34" s="1" t="s">
        <v>193</v>
      </c>
      <c r="D34" s="26"/>
      <c r="E34" s="3"/>
      <c r="F34" s="3"/>
      <c r="G34" s="3"/>
      <c r="H34" s="100"/>
      <c r="I34" s="3"/>
      <c r="J34" s="3"/>
      <c r="K34" s="3"/>
    </row>
    <row r="35" spans="1:11">
      <c r="A35" s="1" t="s">
        <v>212</v>
      </c>
      <c r="B35" s="27" t="s">
        <v>206</v>
      </c>
      <c r="C35" s="1" t="s">
        <v>193</v>
      </c>
      <c r="D35" s="26"/>
      <c r="E35" s="3"/>
      <c r="F35" s="3"/>
      <c r="G35" s="3"/>
      <c r="H35" s="100"/>
      <c r="I35" s="3"/>
      <c r="J35" s="3"/>
      <c r="K35" s="3"/>
    </row>
    <row r="36" spans="1:11">
      <c r="A36" s="13" t="s">
        <v>130</v>
      </c>
      <c r="B36" s="28" t="s">
        <v>213</v>
      </c>
      <c r="C36" s="9"/>
      <c r="D36" s="12"/>
      <c r="E36" s="12"/>
      <c r="F36" s="12"/>
      <c r="G36" s="12"/>
      <c r="H36" s="12"/>
      <c r="I36" s="12"/>
      <c r="J36" s="12"/>
      <c r="K36" s="12"/>
    </row>
    <row r="37" spans="1:11">
      <c r="A37" s="13" t="s">
        <v>54</v>
      </c>
      <c r="B37" s="29" t="s">
        <v>214</v>
      </c>
      <c r="C37" s="9"/>
      <c r="D37" s="12"/>
      <c r="E37" s="12"/>
      <c r="F37" s="12"/>
      <c r="G37" s="12"/>
      <c r="H37" s="12"/>
      <c r="I37" s="12"/>
      <c r="J37" s="12"/>
      <c r="K37" s="12"/>
    </row>
    <row r="38" spans="1:11">
      <c r="A38" s="13" t="s">
        <v>56</v>
      </c>
      <c r="B38" s="27" t="s">
        <v>215</v>
      </c>
      <c r="C38" s="1" t="s">
        <v>216</v>
      </c>
      <c r="D38" s="12"/>
      <c r="E38" s="12"/>
      <c r="F38" s="12"/>
      <c r="G38" s="12"/>
      <c r="H38" s="12"/>
      <c r="I38" s="12"/>
      <c r="J38" s="12"/>
      <c r="K38" s="12"/>
    </row>
    <row r="39" spans="1:11">
      <c r="A39" s="13" t="s">
        <v>217</v>
      </c>
      <c r="B39" s="30" t="s">
        <v>194</v>
      </c>
      <c r="C39" s="1" t="s">
        <v>216</v>
      </c>
      <c r="D39" s="12"/>
      <c r="E39" s="12"/>
      <c r="F39" s="12"/>
      <c r="G39" s="12"/>
      <c r="H39" s="12"/>
      <c r="I39" s="12"/>
      <c r="J39" s="12"/>
      <c r="K39" s="12"/>
    </row>
    <row r="40" spans="1:11">
      <c r="A40" s="13" t="s">
        <v>218</v>
      </c>
      <c r="B40" s="30" t="s">
        <v>195</v>
      </c>
      <c r="C40" s="1" t="s">
        <v>216</v>
      </c>
      <c r="D40" s="12"/>
      <c r="E40" s="12"/>
      <c r="F40" s="12"/>
      <c r="G40" s="12"/>
      <c r="H40" s="12"/>
      <c r="I40" s="12"/>
      <c r="J40" s="12"/>
      <c r="K40" s="12"/>
    </row>
    <row r="41" spans="1:11">
      <c r="A41" s="13" t="s">
        <v>219</v>
      </c>
      <c r="B41" s="30" t="s">
        <v>196</v>
      </c>
      <c r="C41" s="1" t="s">
        <v>216</v>
      </c>
      <c r="D41" s="9"/>
      <c r="E41" s="12"/>
      <c r="F41" s="12"/>
      <c r="G41" s="12"/>
      <c r="H41" s="12"/>
      <c r="I41" s="12"/>
      <c r="J41" s="12"/>
      <c r="K41" s="12"/>
    </row>
    <row r="42" spans="1:11">
      <c r="A42" s="13" t="s">
        <v>220</v>
      </c>
      <c r="B42" s="30" t="s">
        <v>198</v>
      </c>
      <c r="C42" s="1" t="s">
        <v>216</v>
      </c>
      <c r="D42" s="9"/>
      <c r="E42" s="12"/>
      <c r="F42" s="12"/>
      <c r="G42" s="12"/>
      <c r="H42" s="12"/>
      <c r="I42" s="12"/>
      <c r="J42" s="12"/>
      <c r="K42" s="12"/>
    </row>
    <row r="43" spans="1:11">
      <c r="A43" s="13" t="s">
        <v>221</v>
      </c>
      <c r="B43" s="27" t="s">
        <v>222</v>
      </c>
      <c r="C43" s="1" t="s">
        <v>216</v>
      </c>
      <c r="D43" s="9"/>
      <c r="E43" s="12"/>
      <c r="F43" s="12"/>
      <c r="G43" s="12"/>
      <c r="H43" s="12"/>
      <c r="I43" s="12"/>
      <c r="J43" s="12"/>
      <c r="K43" s="12"/>
    </row>
    <row r="44" spans="1:11">
      <c r="A44" s="13" t="s">
        <v>58</v>
      </c>
      <c r="B44" s="29" t="s">
        <v>223</v>
      </c>
      <c r="C44" s="1"/>
      <c r="D44" s="9"/>
      <c r="E44" s="12"/>
      <c r="F44" s="12"/>
      <c r="G44" s="12"/>
      <c r="H44" s="12"/>
      <c r="I44" s="12"/>
      <c r="J44" s="12"/>
      <c r="K44" s="12"/>
    </row>
    <row r="45" spans="1:11">
      <c r="A45" s="13" t="s">
        <v>60</v>
      </c>
      <c r="B45" s="27" t="s">
        <v>224</v>
      </c>
      <c r="C45" s="1" t="s">
        <v>216</v>
      </c>
      <c r="D45" s="12"/>
      <c r="E45" s="12"/>
      <c r="F45" s="12"/>
      <c r="G45" s="12"/>
      <c r="H45" s="12"/>
      <c r="I45" s="12"/>
      <c r="J45" s="12"/>
      <c r="K45" s="12"/>
    </row>
    <row r="46" spans="1:11">
      <c r="A46" s="13" t="s">
        <v>225</v>
      </c>
      <c r="B46" s="30" t="s">
        <v>194</v>
      </c>
      <c r="C46" s="1" t="s">
        <v>216</v>
      </c>
      <c r="D46" s="12"/>
      <c r="E46" s="12"/>
      <c r="F46" s="12"/>
      <c r="G46" s="12"/>
      <c r="H46" s="12"/>
      <c r="I46" s="12"/>
      <c r="J46" s="12"/>
      <c r="K46" s="12"/>
    </row>
    <row r="47" spans="1:11">
      <c r="A47" s="13" t="s">
        <v>226</v>
      </c>
      <c r="B47" s="30" t="s">
        <v>195</v>
      </c>
      <c r="C47" s="1" t="s">
        <v>216</v>
      </c>
      <c r="D47" s="12"/>
      <c r="E47" s="12"/>
      <c r="F47" s="12"/>
      <c r="G47" s="12"/>
      <c r="H47" s="12"/>
      <c r="I47" s="12"/>
      <c r="J47" s="12"/>
      <c r="K47" s="12"/>
    </row>
    <row r="48" spans="1:11">
      <c r="A48" s="13" t="s">
        <v>227</v>
      </c>
      <c r="B48" s="30" t="s">
        <v>196</v>
      </c>
      <c r="C48" s="1" t="s">
        <v>216</v>
      </c>
      <c r="D48" s="12"/>
      <c r="E48" s="12"/>
      <c r="F48" s="12"/>
      <c r="G48" s="12"/>
      <c r="H48" s="12"/>
      <c r="I48" s="12"/>
      <c r="J48" s="12"/>
      <c r="K48" s="12"/>
    </row>
    <row r="49" spans="1:11">
      <c r="A49" s="13" t="s">
        <v>228</v>
      </c>
      <c r="B49" s="30" t="s">
        <v>198</v>
      </c>
      <c r="C49" s="1" t="s">
        <v>216</v>
      </c>
      <c r="D49" s="12"/>
      <c r="E49" s="23"/>
      <c r="F49" s="12"/>
      <c r="G49" s="12"/>
      <c r="H49" s="12"/>
      <c r="I49" s="12"/>
      <c r="J49" s="12"/>
      <c r="K49" s="12"/>
    </row>
    <row r="50" spans="1:11">
      <c r="A50" s="13" t="s">
        <v>229</v>
      </c>
      <c r="B50" s="30" t="s">
        <v>206</v>
      </c>
      <c r="C50" s="1" t="s">
        <v>216</v>
      </c>
      <c r="D50" s="12"/>
      <c r="E50" s="12"/>
      <c r="F50" s="12"/>
      <c r="G50" s="12"/>
      <c r="H50" s="12"/>
      <c r="I50" s="12"/>
      <c r="J50" s="12"/>
      <c r="K50" s="12"/>
    </row>
    <row r="51" spans="1:11">
      <c r="A51" s="13" t="s">
        <v>61</v>
      </c>
      <c r="B51" s="27" t="s">
        <v>230</v>
      </c>
      <c r="C51" s="1" t="s">
        <v>216</v>
      </c>
      <c r="D51" s="12"/>
      <c r="E51" s="12"/>
      <c r="F51" s="12"/>
      <c r="G51" s="12"/>
      <c r="H51" s="12"/>
      <c r="I51" s="12"/>
      <c r="J51" s="12"/>
      <c r="K51" s="12"/>
    </row>
    <row r="52" spans="1:11">
      <c r="A52" s="13" t="s">
        <v>231</v>
      </c>
      <c r="B52" s="30" t="s">
        <v>194</v>
      </c>
      <c r="C52" s="1" t="s">
        <v>216</v>
      </c>
      <c r="D52" s="12"/>
      <c r="E52" s="12"/>
      <c r="F52" s="12"/>
      <c r="G52" s="12"/>
      <c r="H52" s="12"/>
      <c r="I52" s="12"/>
      <c r="J52" s="12"/>
      <c r="K52" s="12"/>
    </row>
    <row r="53" spans="1:11">
      <c r="A53" s="13" t="s">
        <v>71</v>
      </c>
      <c r="B53" s="30" t="s">
        <v>195</v>
      </c>
      <c r="C53" s="1" t="s">
        <v>216</v>
      </c>
      <c r="D53" s="12"/>
      <c r="E53" s="12"/>
      <c r="F53" s="115"/>
      <c r="G53" s="115"/>
      <c r="H53" s="115"/>
      <c r="I53" s="115"/>
      <c r="J53" s="115"/>
      <c r="K53" s="115"/>
    </row>
    <row r="54" spans="1:11">
      <c r="A54" s="13" t="s">
        <v>232</v>
      </c>
      <c r="B54" s="30" t="s">
        <v>196</v>
      </c>
      <c r="C54" s="1" t="s">
        <v>216</v>
      </c>
      <c r="D54" s="12"/>
      <c r="E54" s="12"/>
      <c r="F54" s="115"/>
      <c r="G54" s="115"/>
      <c r="H54" s="115"/>
      <c r="I54" s="115"/>
      <c r="J54" s="115"/>
      <c r="K54" s="115"/>
    </row>
    <row r="55" spans="1:11">
      <c r="A55" s="13" t="s">
        <v>233</v>
      </c>
      <c r="B55" s="30" t="s">
        <v>198</v>
      </c>
      <c r="C55" s="1" t="s">
        <v>216</v>
      </c>
      <c r="D55" s="12"/>
      <c r="E55" s="12"/>
      <c r="F55" s="115"/>
      <c r="G55" s="115"/>
      <c r="H55" s="115"/>
      <c r="I55" s="115"/>
      <c r="J55" s="115"/>
      <c r="K55" s="115"/>
    </row>
    <row r="56" spans="1:11">
      <c r="A56" s="13" t="s">
        <v>234</v>
      </c>
      <c r="B56" s="30" t="s">
        <v>206</v>
      </c>
      <c r="C56" s="1" t="s">
        <v>216</v>
      </c>
      <c r="D56" s="12"/>
      <c r="E56" s="12"/>
      <c r="F56" s="115"/>
      <c r="G56" s="115"/>
      <c r="H56" s="115"/>
      <c r="I56" s="115"/>
      <c r="J56" s="115"/>
      <c r="K56" s="115"/>
    </row>
    <row r="57" spans="1:11" ht="25.5">
      <c r="A57" s="1" t="s">
        <v>134</v>
      </c>
      <c r="B57" s="21" t="s">
        <v>235</v>
      </c>
      <c r="C57" s="1" t="s">
        <v>112</v>
      </c>
      <c r="D57" s="3"/>
      <c r="E57" s="3"/>
      <c r="F57" s="114"/>
      <c r="G57" s="115"/>
      <c r="H57" s="113"/>
      <c r="I57" s="115"/>
      <c r="J57" s="114"/>
      <c r="K57" s="114"/>
    </row>
    <row r="58" spans="1:11">
      <c r="A58" s="1"/>
      <c r="B58" s="27" t="s">
        <v>236</v>
      </c>
      <c r="C58" s="1" t="s">
        <v>112</v>
      </c>
      <c r="D58" s="3"/>
      <c r="E58" s="3"/>
      <c r="F58" s="114"/>
      <c r="G58" s="115"/>
      <c r="H58" s="113"/>
      <c r="I58" s="115"/>
      <c r="J58" s="114"/>
      <c r="K58" s="114"/>
    </row>
    <row r="59" spans="1:11">
      <c r="A59" s="1"/>
      <c r="B59" s="27" t="s">
        <v>237</v>
      </c>
      <c r="C59" s="1" t="s">
        <v>112</v>
      </c>
      <c r="D59" s="3"/>
      <c r="E59" s="3"/>
      <c r="F59" s="114"/>
      <c r="G59" s="115"/>
      <c r="H59" s="113"/>
      <c r="I59" s="115"/>
      <c r="J59" s="114"/>
      <c r="K59" s="114"/>
    </row>
    <row r="60" spans="1:11">
      <c r="A60" s="1" t="s">
        <v>141</v>
      </c>
      <c r="B60" s="21" t="s">
        <v>238</v>
      </c>
      <c r="C60" s="1" t="s">
        <v>112</v>
      </c>
      <c r="D60" s="3"/>
      <c r="E60" s="3"/>
      <c r="F60" s="114"/>
      <c r="G60" s="114"/>
      <c r="H60" s="115"/>
      <c r="I60" s="114"/>
      <c r="J60" s="114"/>
      <c r="K60" s="114"/>
    </row>
    <row r="61" spans="1:11">
      <c r="A61" s="1"/>
      <c r="B61" s="27" t="s">
        <v>236</v>
      </c>
      <c r="C61" s="1" t="s">
        <v>112</v>
      </c>
      <c r="D61" s="3"/>
      <c r="E61" s="3"/>
      <c r="F61" s="114"/>
      <c r="G61" s="114"/>
      <c r="H61" s="115"/>
      <c r="I61" s="114"/>
      <c r="J61" s="114"/>
      <c r="K61" s="114"/>
    </row>
    <row r="62" spans="1:11">
      <c r="A62" s="1"/>
      <c r="B62" s="27" t="s">
        <v>237</v>
      </c>
      <c r="C62" s="1" t="s">
        <v>112</v>
      </c>
      <c r="D62" s="3"/>
      <c r="E62" s="3"/>
      <c r="F62" s="114"/>
      <c r="G62" s="114"/>
      <c r="H62" s="115"/>
      <c r="I62" s="114"/>
      <c r="J62" s="114"/>
      <c r="K62" s="114"/>
    </row>
    <row r="63" spans="1:11">
      <c r="F63" s="119"/>
      <c r="G63" s="119"/>
      <c r="H63" s="119"/>
      <c r="I63" s="119"/>
      <c r="J63" s="119"/>
      <c r="K63" s="119"/>
    </row>
    <row r="64" spans="1:11">
      <c r="F64" s="119"/>
      <c r="G64" s="119"/>
      <c r="H64" s="119"/>
      <c r="I64" s="119"/>
      <c r="J64" s="119"/>
      <c r="K64" s="119"/>
    </row>
    <row r="65" spans="1:11">
      <c r="F65" s="119"/>
      <c r="G65" s="119"/>
      <c r="H65" s="119"/>
      <c r="I65" s="119"/>
      <c r="J65" s="119"/>
      <c r="K65" s="119"/>
    </row>
    <row r="66" spans="1:11" s="19" customFormat="1" ht="12">
      <c r="A66" s="18" t="e">
        <f t="shared" ref="A66:K66" ca="1" si="0">ColumnWidth(A58)</f>
        <v>#NAME?</v>
      </c>
      <c r="B66" s="18" t="e">
        <f t="shared" ca="1" si="0"/>
        <v>#NAME?</v>
      </c>
      <c r="C66" s="18" t="e">
        <f t="shared" ca="1" si="0"/>
        <v>#NAME?</v>
      </c>
      <c r="D66" s="18" t="e">
        <f t="shared" ca="1" si="0"/>
        <v>#NAME?</v>
      </c>
      <c r="E66" s="18" t="e">
        <f t="shared" ca="1" si="0"/>
        <v>#NAME?</v>
      </c>
      <c r="F66" s="18" t="e">
        <f t="shared" ca="1" si="0"/>
        <v>#NAME?</v>
      </c>
      <c r="G66" s="18" t="e">
        <f ca="1">ColumnWidth(G58)</f>
        <v>#NAME?</v>
      </c>
      <c r="H66" s="18" t="e">
        <f t="shared" ca="1" si="0"/>
        <v>#NAME?</v>
      </c>
      <c r="I66" s="18" t="e">
        <f t="shared" ca="1" si="0"/>
        <v>#NAME?</v>
      </c>
      <c r="J66" s="18" t="e">
        <f t="shared" ca="1" si="0"/>
        <v>#NAME?</v>
      </c>
      <c r="K66" s="18" t="e">
        <f t="shared" ca="1" si="0"/>
        <v>#NAME?</v>
      </c>
    </row>
    <row r="67" spans="1:11">
      <c r="A67" s="25" t="e">
        <f ca="1">SUM(A66:K66)</f>
        <v>#NAME?</v>
      </c>
    </row>
  </sheetData>
  <mergeCells count="9">
    <mergeCell ref="A4:C4"/>
    <mergeCell ref="A1:K1"/>
    <mergeCell ref="A2:A3"/>
    <mergeCell ref="B2:B3"/>
    <mergeCell ref="C2:C3"/>
    <mergeCell ref="D2:F2"/>
    <mergeCell ref="G2:H2"/>
    <mergeCell ref="I2:J2"/>
    <mergeCell ref="K2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9"/>
  <sheetViews>
    <sheetView workbookViewId="0">
      <selection activeCell="B4" sqref="B4:B19"/>
    </sheetView>
  </sheetViews>
  <sheetFormatPr defaultRowHeight="15" outlineLevelCol="1"/>
  <cols>
    <col min="1" max="1" width="5.85546875" customWidth="1"/>
    <col min="2" max="2" width="39.140625" customWidth="1"/>
    <col min="3" max="3" width="18.5703125" customWidth="1"/>
    <col min="5" max="5" width="24.5703125" customWidth="1"/>
    <col min="6" max="6" width="26.5703125" customWidth="1"/>
    <col min="8" max="8" width="12.140625" customWidth="1"/>
    <col min="9" max="9" width="10.85546875" customWidth="1"/>
    <col min="10" max="10" width="11.42578125" customWidth="1"/>
    <col min="11" max="11" width="9.7109375" customWidth="1"/>
    <col min="13" max="13" width="14.85546875" customWidth="1"/>
    <col min="14" max="14" width="36.140625" customWidth="1"/>
    <col min="15" max="15" width="14.7109375" customWidth="1"/>
    <col min="16" max="16" width="17.7109375" customWidth="1"/>
    <col min="17" max="17" width="21.5703125" customWidth="1"/>
    <col min="26" max="26" width="18.85546875" hidden="1" customWidth="1" outlineLevel="1"/>
    <col min="27" max="27" width="9.140625" hidden="1" customWidth="1" outlineLevel="1"/>
    <col min="28" max="28" width="8.85546875" collapsed="1"/>
  </cols>
  <sheetData>
    <row r="1" spans="1:27" ht="18.75">
      <c r="A1" s="31" t="s">
        <v>272</v>
      </c>
      <c r="Z1" t="s">
        <v>239</v>
      </c>
      <c r="AA1" t="s">
        <v>240</v>
      </c>
    </row>
    <row r="2" spans="1:27" ht="45">
      <c r="A2" s="32"/>
      <c r="B2" s="33" t="s">
        <v>241</v>
      </c>
      <c r="C2" s="33" t="s">
        <v>242</v>
      </c>
      <c r="D2" s="33" t="s">
        <v>243</v>
      </c>
      <c r="E2" s="34" t="s">
        <v>244</v>
      </c>
      <c r="F2" s="33" t="s">
        <v>245</v>
      </c>
      <c r="G2" s="33" t="s">
        <v>246</v>
      </c>
      <c r="H2" s="33" t="s">
        <v>247</v>
      </c>
      <c r="I2" s="33" t="s">
        <v>248</v>
      </c>
      <c r="J2" s="33" t="s">
        <v>249</v>
      </c>
      <c r="K2" s="33" t="s">
        <v>250</v>
      </c>
      <c r="L2" s="33" t="s">
        <v>251</v>
      </c>
      <c r="M2" s="33" t="s">
        <v>252</v>
      </c>
      <c r="N2" s="33" t="s">
        <v>253</v>
      </c>
      <c r="O2" s="33" t="s">
        <v>254</v>
      </c>
      <c r="P2" s="33" t="s">
        <v>255</v>
      </c>
      <c r="Q2" s="33" t="s">
        <v>256</v>
      </c>
      <c r="Z2" t="s">
        <v>257</v>
      </c>
      <c r="AA2" t="s">
        <v>258</v>
      </c>
    </row>
    <row r="3" spans="1:27">
      <c r="A3" s="35"/>
      <c r="B3" s="36" t="s">
        <v>259</v>
      </c>
      <c r="C3" s="37"/>
      <c r="D3" s="37"/>
      <c r="E3" s="3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Z3" t="s">
        <v>260</v>
      </c>
      <c r="AA3" t="s">
        <v>261</v>
      </c>
    </row>
    <row r="4" spans="1:27">
      <c r="A4" s="39">
        <v>1</v>
      </c>
      <c r="B4" s="40"/>
      <c r="C4" s="41"/>
      <c r="D4" s="42"/>
      <c r="E4" s="43"/>
      <c r="F4" s="44"/>
      <c r="G4" s="41"/>
      <c r="H4" s="41"/>
      <c r="I4" s="41"/>
      <c r="J4" s="41"/>
      <c r="K4" s="41"/>
      <c r="L4" s="41"/>
      <c r="M4" s="45"/>
      <c r="N4" s="43"/>
      <c r="O4" s="43"/>
      <c r="P4" s="46"/>
      <c r="Q4" s="43"/>
      <c r="Z4" t="s">
        <v>262</v>
      </c>
      <c r="AA4" t="s">
        <v>263</v>
      </c>
    </row>
    <row r="5" spans="1:27">
      <c r="A5" s="39">
        <v>2</v>
      </c>
      <c r="B5" s="47"/>
      <c r="C5" s="41"/>
      <c r="D5" s="42"/>
      <c r="E5" s="43"/>
      <c r="F5" s="44"/>
      <c r="G5" s="41"/>
      <c r="H5" s="41"/>
      <c r="I5" s="41"/>
      <c r="J5" s="41"/>
      <c r="K5" s="41"/>
      <c r="L5" s="41"/>
      <c r="M5" s="45"/>
      <c r="N5" s="43"/>
      <c r="O5" s="43"/>
      <c r="P5" s="43"/>
      <c r="Q5" s="43"/>
      <c r="Z5" t="s">
        <v>264</v>
      </c>
      <c r="AA5" t="s">
        <v>265</v>
      </c>
    </row>
    <row r="6" spans="1:27">
      <c r="A6" s="39"/>
      <c r="B6" s="47"/>
      <c r="C6" s="41"/>
      <c r="D6" s="42"/>
      <c r="E6" s="43"/>
      <c r="F6" s="44"/>
      <c r="G6" s="41"/>
      <c r="H6" s="41"/>
      <c r="I6" s="41"/>
      <c r="J6" s="41"/>
      <c r="K6" s="41"/>
      <c r="L6" s="41"/>
      <c r="M6" s="45"/>
      <c r="N6" s="43"/>
      <c r="O6" s="43"/>
      <c r="P6" s="43"/>
      <c r="Q6" s="43"/>
      <c r="Z6" t="s">
        <v>266</v>
      </c>
      <c r="AA6" t="s">
        <v>267</v>
      </c>
    </row>
    <row r="7" spans="1:27">
      <c r="A7" s="39"/>
      <c r="B7" s="47"/>
      <c r="C7" s="41"/>
      <c r="D7" s="42"/>
      <c r="E7" s="43"/>
      <c r="F7" s="44"/>
      <c r="G7" s="41"/>
      <c r="H7" s="41"/>
      <c r="I7" s="41"/>
      <c r="J7" s="41"/>
      <c r="K7" s="41"/>
      <c r="L7" s="41"/>
      <c r="M7" s="45"/>
      <c r="N7" s="43"/>
      <c r="O7" s="43"/>
      <c r="P7" s="43"/>
      <c r="Q7" s="43"/>
      <c r="Z7" t="s">
        <v>268</v>
      </c>
    </row>
    <row r="8" spans="1:27">
      <c r="A8" s="39"/>
      <c r="B8" s="47"/>
      <c r="C8" s="41"/>
      <c r="D8" s="42"/>
      <c r="E8" s="43"/>
      <c r="F8" s="44"/>
      <c r="G8" s="41"/>
      <c r="H8" s="41"/>
      <c r="I8" s="41"/>
      <c r="J8" s="41"/>
      <c r="K8" s="41"/>
      <c r="L8" s="41"/>
      <c r="M8" s="45"/>
      <c r="N8" s="43"/>
      <c r="O8" s="43"/>
      <c r="P8" s="43"/>
      <c r="Q8" s="43"/>
    </row>
    <row r="9" spans="1:27">
      <c r="A9" s="39"/>
      <c r="B9" s="47"/>
      <c r="C9" s="41"/>
      <c r="D9" s="42"/>
      <c r="E9" s="43"/>
      <c r="F9" s="44"/>
      <c r="G9" s="41"/>
      <c r="H9" s="41"/>
      <c r="I9" s="41"/>
      <c r="J9" s="41"/>
      <c r="K9" s="41"/>
      <c r="L9" s="41"/>
      <c r="M9" s="45"/>
      <c r="N9" s="43"/>
      <c r="O9" s="43"/>
      <c r="P9" s="43"/>
      <c r="Q9" s="43"/>
    </row>
    <row r="10" spans="1:27">
      <c r="A10" s="39"/>
      <c r="B10" s="47"/>
      <c r="C10" s="41"/>
      <c r="D10" s="42"/>
      <c r="E10" s="43"/>
      <c r="F10" s="44"/>
      <c r="G10" s="41"/>
      <c r="H10" s="41"/>
      <c r="I10" s="41"/>
      <c r="J10" s="41"/>
      <c r="K10" s="41"/>
      <c r="L10" s="41"/>
      <c r="M10" s="45"/>
      <c r="N10" s="43"/>
      <c r="O10" s="43"/>
      <c r="P10" s="43"/>
      <c r="Q10" s="43"/>
    </row>
    <row r="11" spans="1:27">
      <c r="A11" s="39"/>
      <c r="B11" s="47"/>
      <c r="C11" s="41"/>
      <c r="D11" s="42"/>
      <c r="E11" s="43"/>
      <c r="F11" s="44"/>
      <c r="G11" s="41"/>
      <c r="H11" s="41"/>
      <c r="I11" s="41"/>
      <c r="J11" s="41"/>
      <c r="K11" s="41"/>
      <c r="L11" s="41"/>
      <c r="M11" s="45"/>
      <c r="N11" s="43"/>
      <c r="O11" s="43"/>
      <c r="P11" s="43"/>
      <c r="Q11" s="43"/>
    </row>
    <row r="12" spans="1:27">
      <c r="A12" s="39"/>
      <c r="B12" s="47"/>
      <c r="C12" s="41"/>
      <c r="D12" s="42"/>
      <c r="E12" s="43"/>
      <c r="F12" s="44"/>
      <c r="G12" s="41"/>
      <c r="H12" s="41"/>
      <c r="I12" s="41"/>
      <c r="J12" s="41"/>
      <c r="K12" s="41"/>
      <c r="L12" s="41"/>
      <c r="M12" s="45"/>
      <c r="N12" s="43"/>
      <c r="O12" s="43"/>
      <c r="P12" s="43"/>
      <c r="Q12" s="43"/>
    </row>
    <row r="13" spans="1:27">
      <c r="A13" s="39"/>
      <c r="B13" s="47"/>
      <c r="C13" s="41"/>
      <c r="D13" s="42"/>
      <c r="E13" s="43"/>
      <c r="F13" s="44"/>
      <c r="G13" s="41"/>
      <c r="H13" s="41"/>
      <c r="I13" s="41"/>
      <c r="J13" s="41"/>
      <c r="K13" s="41"/>
      <c r="L13" s="41"/>
      <c r="M13" s="45"/>
      <c r="N13" s="43"/>
      <c r="O13" s="43"/>
      <c r="P13" s="43"/>
      <c r="Q13" s="43"/>
    </row>
    <row r="14" spans="1:27">
      <c r="A14" s="39"/>
      <c r="B14" s="47"/>
      <c r="C14" s="41"/>
      <c r="D14" s="42"/>
      <c r="E14" s="43"/>
      <c r="F14" s="44"/>
      <c r="G14" s="41"/>
      <c r="H14" s="41"/>
      <c r="I14" s="41"/>
      <c r="J14" s="41"/>
      <c r="K14" s="41"/>
      <c r="L14" s="41"/>
      <c r="M14" s="45"/>
      <c r="N14" s="43"/>
      <c r="O14" s="43"/>
      <c r="P14" s="43"/>
      <c r="Q14" s="43"/>
    </row>
    <row r="15" spans="1:27">
      <c r="A15" s="39"/>
      <c r="B15" s="47"/>
      <c r="C15" s="41"/>
      <c r="D15" s="42"/>
      <c r="E15" s="43"/>
      <c r="F15" s="44"/>
      <c r="G15" s="41"/>
      <c r="H15" s="41"/>
      <c r="I15" s="41"/>
      <c r="J15" s="41"/>
      <c r="K15" s="41"/>
      <c r="L15" s="41"/>
      <c r="M15" s="45"/>
      <c r="N15" s="43"/>
      <c r="O15" s="43"/>
      <c r="P15" s="43"/>
      <c r="Q15" s="43"/>
    </row>
    <row r="16" spans="1:27" ht="15" customHeight="1">
      <c r="A16" s="39"/>
      <c r="B16" s="47"/>
      <c r="C16" s="41"/>
      <c r="D16" s="42"/>
      <c r="E16" s="43"/>
      <c r="F16" s="44"/>
      <c r="G16" s="41"/>
      <c r="H16" s="41"/>
      <c r="I16" s="41"/>
      <c r="J16" s="41"/>
      <c r="K16" s="41"/>
      <c r="L16" s="41"/>
      <c r="M16" s="45"/>
      <c r="N16" s="43"/>
      <c r="O16" s="43"/>
      <c r="P16" s="43"/>
      <c r="Q16" s="43"/>
    </row>
    <row r="17" spans="1:17">
      <c r="A17" s="39"/>
      <c r="B17" s="47"/>
      <c r="C17" s="41"/>
      <c r="D17" s="42"/>
      <c r="E17" s="43"/>
      <c r="F17" s="44"/>
      <c r="G17" s="41"/>
      <c r="H17" s="41"/>
      <c r="I17" s="41"/>
      <c r="J17" s="41"/>
      <c r="K17" s="41"/>
      <c r="L17" s="41"/>
      <c r="M17" s="45"/>
      <c r="N17" s="43"/>
      <c r="O17" s="43"/>
      <c r="P17" s="43"/>
      <c r="Q17" s="43"/>
    </row>
    <row r="18" spans="1:17">
      <c r="A18" s="39"/>
      <c r="B18" s="48"/>
      <c r="C18" s="42"/>
      <c r="D18" s="42"/>
      <c r="E18" s="43"/>
      <c r="F18" s="44"/>
      <c r="G18" s="41"/>
      <c r="H18" s="41"/>
      <c r="I18" s="41"/>
      <c r="J18" s="41"/>
      <c r="K18" s="41"/>
      <c r="L18" s="41"/>
      <c r="M18" s="45"/>
      <c r="N18" s="43"/>
      <c r="O18" s="43"/>
      <c r="P18" s="43"/>
      <c r="Q18" s="43"/>
    </row>
    <row r="19" spans="1:17">
      <c r="A19" s="39"/>
      <c r="B19" s="49"/>
      <c r="C19" s="50"/>
      <c r="D19" s="49"/>
      <c r="E19" s="49"/>
      <c r="F19" s="44"/>
      <c r="G19" s="50"/>
      <c r="H19" s="49"/>
      <c r="I19" s="49"/>
      <c r="J19" s="49"/>
      <c r="K19" s="49"/>
      <c r="L19" s="49"/>
      <c r="M19" s="45"/>
      <c r="N19" s="49"/>
      <c r="O19" s="49"/>
      <c r="P19" s="49"/>
      <c r="Q19" s="49"/>
    </row>
    <row r="20" spans="1:17">
      <c r="A20" s="39"/>
      <c r="B20" s="49"/>
      <c r="C20" s="49"/>
      <c r="D20" s="49"/>
      <c r="E20" s="49"/>
      <c r="F20" s="44"/>
      <c r="G20" s="49"/>
      <c r="H20" s="49"/>
      <c r="I20" s="49"/>
      <c r="J20" s="49"/>
      <c r="K20" s="49"/>
      <c r="L20" s="49"/>
      <c r="M20" s="45"/>
      <c r="N20" s="49"/>
      <c r="O20" s="49"/>
      <c r="P20" s="49"/>
      <c r="Q20" s="49"/>
    </row>
    <row r="21" spans="1:17">
      <c r="A21" s="39"/>
      <c r="B21" s="49"/>
      <c r="C21" s="49"/>
      <c r="D21" s="49"/>
      <c r="E21" s="49"/>
      <c r="F21" s="44"/>
      <c r="G21" s="49"/>
      <c r="H21" s="49"/>
      <c r="I21" s="49"/>
      <c r="J21" s="49"/>
      <c r="K21" s="49"/>
      <c r="L21" s="49"/>
      <c r="M21" s="45"/>
      <c r="N21" s="49"/>
      <c r="O21" s="49"/>
      <c r="P21" s="49"/>
      <c r="Q21" s="49"/>
    </row>
    <row r="22" spans="1:17" ht="17.25" customHeight="1">
      <c r="A22" s="39"/>
      <c r="B22" s="49"/>
      <c r="C22" s="49"/>
      <c r="D22" s="49"/>
      <c r="E22" s="49"/>
      <c r="F22" s="44"/>
      <c r="G22" s="49"/>
      <c r="H22" s="49"/>
      <c r="I22" s="49"/>
      <c r="J22" s="49"/>
      <c r="K22" s="49"/>
      <c r="L22" s="49"/>
      <c r="M22" s="45"/>
      <c r="N22" s="49"/>
      <c r="O22" s="49"/>
      <c r="P22" s="49"/>
      <c r="Q22" s="49"/>
    </row>
    <row r="23" spans="1:17">
      <c r="A23" s="39"/>
      <c r="B23" s="51" t="s">
        <v>269</v>
      </c>
      <c r="C23" s="35"/>
      <c r="D23" s="35"/>
      <c r="E23" s="35"/>
      <c r="F23" s="52"/>
      <c r="G23" s="35"/>
      <c r="H23" s="35"/>
      <c r="I23" s="35"/>
      <c r="J23" s="35"/>
      <c r="K23" s="35"/>
      <c r="L23" s="35"/>
      <c r="M23" s="53"/>
      <c r="N23" s="35"/>
      <c r="O23" s="35"/>
      <c r="P23" s="35"/>
      <c r="Q23" s="35"/>
    </row>
    <row r="24" spans="1:17">
      <c r="A24" s="39">
        <v>1</v>
      </c>
      <c r="B24" s="49"/>
      <c r="C24" s="49"/>
      <c r="D24" s="49"/>
      <c r="E24" s="49"/>
      <c r="F24" s="44"/>
      <c r="G24" s="49"/>
      <c r="H24" s="49"/>
      <c r="I24" s="49"/>
      <c r="J24" s="49"/>
      <c r="K24" s="49"/>
      <c r="L24" s="49"/>
      <c r="M24" s="45"/>
      <c r="N24" s="49"/>
      <c r="O24" s="49"/>
      <c r="P24" s="49"/>
      <c r="Q24" s="49"/>
    </row>
    <row r="25" spans="1:17">
      <c r="A25" s="39">
        <v>2</v>
      </c>
      <c r="B25" s="49"/>
      <c r="C25" s="49"/>
      <c r="D25" s="49"/>
      <c r="E25" s="49"/>
      <c r="F25" s="44"/>
      <c r="G25" s="49"/>
      <c r="H25" s="49"/>
      <c r="I25" s="49"/>
      <c r="J25" s="49"/>
      <c r="K25" s="49"/>
      <c r="L25" s="49"/>
      <c r="M25" s="45"/>
      <c r="N25" s="49"/>
      <c r="O25" s="49"/>
      <c r="P25" s="49"/>
      <c r="Q25" s="49"/>
    </row>
    <row r="26" spans="1:17">
      <c r="A26" s="39"/>
      <c r="B26" s="49"/>
      <c r="C26" s="49"/>
      <c r="D26" s="49"/>
      <c r="E26" s="49"/>
      <c r="F26" s="44"/>
      <c r="G26" s="49"/>
      <c r="H26" s="49"/>
      <c r="I26" s="49"/>
      <c r="J26" s="49"/>
      <c r="K26" s="49"/>
      <c r="L26" s="49"/>
      <c r="M26" s="45"/>
      <c r="N26" s="49"/>
      <c r="O26" s="49"/>
      <c r="P26" s="49"/>
      <c r="Q26" s="49"/>
    </row>
    <row r="27" spans="1:17">
      <c r="A27" s="39"/>
      <c r="B27" s="49"/>
      <c r="C27" s="49"/>
      <c r="D27" s="49"/>
      <c r="E27" s="49"/>
      <c r="F27" s="44"/>
      <c r="G27" s="49"/>
      <c r="H27" s="49"/>
      <c r="I27" s="49"/>
      <c r="J27" s="49"/>
      <c r="K27" s="49"/>
      <c r="L27" s="49"/>
      <c r="M27" s="45"/>
      <c r="N27" s="49"/>
      <c r="O27" s="49"/>
      <c r="P27" s="49"/>
      <c r="Q27" s="49"/>
    </row>
    <row r="28" spans="1:17">
      <c r="A28" s="39"/>
      <c r="B28" s="49"/>
      <c r="C28" s="49"/>
      <c r="D28" s="49"/>
      <c r="E28" s="49"/>
      <c r="F28" s="44"/>
      <c r="G28" s="49"/>
      <c r="H28" s="49"/>
      <c r="I28" s="49"/>
      <c r="J28" s="49"/>
      <c r="K28" s="49"/>
      <c r="L28" s="49"/>
      <c r="M28" s="45"/>
      <c r="N28" s="49"/>
      <c r="O28" s="49"/>
      <c r="P28" s="49"/>
      <c r="Q28" s="49"/>
    </row>
    <row r="29" spans="1:17">
      <c r="A29" s="39"/>
      <c r="B29" s="49"/>
      <c r="C29" s="49"/>
      <c r="D29" s="49"/>
      <c r="E29" s="49"/>
      <c r="F29" s="44"/>
      <c r="G29" s="49"/>
      <c r="H29" s="49"/>
      <c r="I29" s="49"/>
      <c r="J29" s="49"/>
      <c r="K29" s="49"/>
      <c r="L29" s="49"/>
      <c r="M29" s="45"/>
      <c r="N29" s="49"/>
      <c r="O29" s="49"/>
      <c r="P29" s="49"/>
      <c r="Q29" s="49"/>
    </row>
    <row r="30" spans="1:17">
      <c r="A30" s="39"/>
      <c r="B30" s="49"/>
      <c r="C30" s="49"/>
      <c r="D30" s="49"/>
      <c r="E30" s="49"/>
      <c r="F30" s="44"/>
      <c r="G30" s="49"/>
      <c r="H30" s="49"/>
      <c r="I30" s="49"/>
      <c r="J30" s="49"/>
      <c r="K30" s="49"/>
      <c r="L30" s="49"/>
      <c r="M30" s="45"/>
      <c r="N30" s="49"/>
      <c r="O30" s="49"/>
      <c r="P30" s="49"/>
      <c r="Q30" s="49"/>
    </row>
    <row r="31" spans="1:17">
      <c r="A31" s="39"/>
      <c r="B31" s="49"/>
      <c r="C31" s="49"/>
      <c r="D31" s="49"/>
      <c r="E31" s="49"/>
      <c r="F31" s="44"/>
      <c r="G31" s="49"/>
      <c r="H31" s="49"/>
      <c r="I31" s="49"/>
      <c r="J31" s="49"/>
      <c r="K31" s="49"/>
      <c r="L31" s="49"/>
      <c r="M31" s="45"/>
      <c r="N31" s="49"/>
      <c r="O31" s="49"/>
      <c r="P31" s="49"/>
      <c r="Q31" s="49"/>
    </row>
    <row r="32" spans="1:17">
      <c r="A32" s="39"/>
      <c r="B32" s="49"/>
      <c r="C32" s="49"/>
      <c r="D32" s="49"/>
      <c r="E32" s="49"/>
      <c r="F32" s="44"/>
      <c r="G32" s="49"/>
      <c r="H32" s="49"/>
      <c r="I32" s="49"/>
      <c r="J32" s="49"/>
      <c r="K32" s="49"/>
      <c r="L32" s="49"/>
      <c r="M32" s="45"/>
      <c r="N32" s="49"/>
      <c r="O32" s="49"/>
      <c r="P32" s="49"/>
      <c r="Q32" s="49"/>
    </row>
    <row r="33" spans="1:17">
      <c r="A33" s="39"/>
      <c r="B33" s="49"/>
      <c r="C33" s="49"/>
      <c r="D33" s="49"/>
      <c r="E33" s="49"/>
      <c r="F33" s="44"/>
      <c r="G33" s="49"/>
      <c r="H33" s="49"/>
      <c r="I33" s="49"/>
      <c r="J33" s="49"/>
      <c r="K33" s="49"/>
      <c r="L33" s="49"/>
      <c r="M33" s="45"/>
      <c r="N33" s="49"/>
      <c r="O33" s="49"/>
      <c r="P33" s="49"/>
      <c r="Q33" s="49"/>
    </row>
    <row r="34" spans="1:17" ht="33" customHeight="1">
      <c r="B34" s="168"/>
      <c r="C34" s="168"/>
      <c r="D34" s="168"/>
      <c r="E34" s="168"/>
      <c r="F34" s="168"/>
    </row>
    <row r="36" spans="1:17">
      <c r="B36" s="169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1"/>
    </row>
    <row r="37" spans="1:17">
      <c r="B37" s="55"/>
      <c r="C37" s="56"/>
      <c r="D37" s="55"/>
      <c r="E37" s="55"/>
      <c r="F37" s="55"/>
      <c r="G37" s="55"/>
      <c r="H37" s="55"/>
      <c r="I37" s="55"/>
      <c r="J37" s="55"/>
      <c r="K37" s="55"/>
      <c r="L37" s="55"/>
    </row>
    <row r="38" spans="1:17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1"/>
    </row>
    <row r="39" spans="1:17">
      <c r="C39" s="57"/>
    </row>
  </sheetData>
  <mergeCells count="3">
    <mergeCell ref="B34:F34"/>
    <mergeCell ref="B36:M36"/>
    <mergeCell ref="B38:M38"/>
  </mergeCells>
  <dataValidations count="2">
    <dataValidation type="list" allowBlank="1" showInputMessage="1" showErrorMessage="1" sqref="M24:M33 M4:M22">
      <formula1>$Z$1:$Z$7</formula1>
    </dataValidation>
    <dataValidation type="list" allowBlank="1" showInputMessage="1" showErrorMessage="1" sqref="F24:F33 F4:F22">
      <formula1>$AA$1:$AA$4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45"/>
  <sheetViews>
    <sheetView workbookViewId="0">
      <selection activeCell="C20" sqref="C20"/>
    </sheetView>
  </sheetViews>
  <sheetFormatPr defaultRowHeight="15" outlineLevelCol="1"/>
  <cols>
    <col min="1" max="1" width="5.42578125" customWidth="1"/>
    <col min="2" max="2" width="35.5703125" customWidth="1"/>
    <col min="3" max="3" width="17.140625" customWidth="1"/>
    <col min="4" max="4" width="19.140625" customWidth="1"/>
    <col min="5" max="5" width="20.7109375" customWidth="1"/>
    <col min="6" max="6" width="15.42578125" customWidth="1"/>
    <col min="7" max="7" width="8" customWidth="1"/>
    <col min="8" max="14" width="9.42578125" customWidth="1"/>
    <col min="15" max="15" width="11.85546875" customWidth="1"/>
    <col min="16" max="16" width="11.42578125" customWidth="1"/>
    <col min="17" max="17" width="10" customWidth="1"/>
    <col min="20" max="20" width="11" customWidth="1"/>
    <col min="21" max="21" width="14.28515625" customWidth="1"/>
    <col min="41" max="41" width="10.28515625" customWidth="1"/>
    <col min="43" max="78" width="0" hidden="1" customWidth="1" outlineLevel="1"/>
    <col min="79" max="79" width="8.85546875" collapsed="1"/>
  </cols>
  <sheetData>
    <row r="1" spans="1:78">
      <c r="A1" t="s">
        <v>307</v>
      </c>
    </row>
    <row r="2" spans="1:78" ht="18.75">
      <c r="A2" s="182" t="s">
        <v>273</v>
      </c>
      <c r="B2" s="182"/>
      <c r="C2" s="182"/>
      <c r="D2" s="182"/>
      <c r="E2" s="182"/>
      <c r="F2" s="183" t="s">
        <v>274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Q2" s="183" t="s">
        <v>275</v>
      </c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</row>
    <row r="4" spans="1:78" ht="46.5" customHeight="1">
      <c r="A4" s="184"/>
      <c r="B4" s="185" t="s">
        <v>276</v>
      </c>
      <c r="C4" s="185" t="s">
        <v>242</v>
      </c>
      <c r="D4" s="186" t="s">
        <v>245</v>
      </c>
      <c r="E4" s="186" t="s">
        <v>252</v>
      </c>
      <c r="F4" s="174" t="s">
        <v>277</v>
      </c>
      <c r="G4" s="176" t="s">
        <v>278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8"/>
      <c r="T4" s="181" t="s">
        <v>279</v>
      </c>
      <c r="U4" s="181" t="s">
        <v>280</v>
      </c>
      <c r="V4" s="179" t="s">
        <v>281</v>
      </c>
      <c r="W4" s="179"/>
      <c r="X4" s="179"/>
      <c r="Y4" s="179"/>
      <c r="Z4" s="179" t="s">
        <v>282</v>
      </c>
      <c r="AA4" s="179"/>
      <c r="AB4" s="179"/>
      <c r="AC4" s="179"/>
      <c r="AD4" s="179" t="s">
        <v>283</v>
      </c>
      <c r="AE4" s="179"/>
      <c r="AF4" s="179"/>
      <c r="AG4" s="179"/>
      <c r="AH4" s="179" t="s">
        <v>284</v>
      </c>
      <c r="AI4" s="179"/>
      <c r="AJ4" s="179"/>
      <c r="AK4" s="179"/>
      <c r="AL4" s="179" t="s">
        <v>285</v>
      </c>
      <c r="AM4" s="179" t="s">
        <v>286</v>
      </c>
      <c r="AN4" s="179" t="s">
        <v>287</v>
      </c>
      <c r="AO4" s="179" t="s">
        <v>288</v>
      </c>
      <c r="AQ4" s="174" t="s">
        <v>277</v>
      </c>
      <c r="AR4" s="176" t="s">
        <v>278</v>
      </c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8"/>
      <c r="BE4" s="181" t="s">
        <v>279</v>
      </c>
      <c r="BF4" s="181" t="s">
        <v>280</v>
      </c>
      <c r="BG4" s="179" t="s">
        <v>281</v>
      </c>
      <c r="BH4" s="179"/>
      <c r="BI4" s="179"/>
      <c r="BJ4" s="179"/>
      <c r="BK4" s="179" t="s">
        <v>282</v>
      </c>
      <c r="BL4" s="179"/>
      <c r="BM4" s="179"/>
      <c r="BN4" s="179"/>
      <c r="BO4" s="179" t="s">
        <v>283</v>
      </c>
      <c r="BP4" s="179"/>
      <c r="BQ4" s="179"/>
      <c r="BR4" s="179"/>
      <c r="BS4" s="179" t="s">
        <v>284</v>
      </c>
      <c r="BT4" s="179"/>
      <c r="BU4" s="179"/>
      <c r="BV4" s="179"/>
      <c r="BW4" s="179" t="s">
        <v>285</v>
      </c>
      <c r="BX4" s="179" t="s">
        <v>286</v>
      </c>
      <c r="BY4" s="179" t="s">
        <v>287</v>
      </c>
      <c r="BZ4" s="179" t="s">
        <v>288</v>
      </c>
    </row>
    <row r="5" spans="1:78" ht="51" customHeight="1">
      <c r="A5" s="184"/>
      <c r="B5" s="185"/>
      <c r="C5" s="185"/>
      <c r="D5" s="186"/>
      <c r="E5" s="186"/>
      <c r="F5" s="180"/>
      <c r="G5" s="174" t="s">
        <v>289</v>
      </c>
      <c r="H5" s="174" t="s">
        <v>290</v>
      </c>
      <c r="I5" s="176" t="s">
        <v>291</v>
      </c>
      <c r="J5" s="177"/>
      <c r="K5" s="178"/>
      <c r="L5" s="176" t="s">
        <v>292</v>
      </c>
      <c r="M5" s="177"/>
      <c r="N5" s="178"/>
      <c r="O5" s="174" t="s">
        <v>293</v>
      </c>
      <c r="P5" s="174" t="s">
        <v>294</v>
      </c>
      <c r="Q5" s="174" t="s">
        <v>295</v>
      </c>
      <c r="R5" s="174" t="s">
        <v>296</v>
      </c>
      <c r="S5" s="174" t="s">
        <v>297</v>
      </c>
      <c r="T5" s="181"/>
      <c r="U5" s="181"/>
      <c r="V5" s="172" t="s">
        <v>298</v>
      </c>
      <c r="W5" s="172" t="s">
        <v>299</v>
      </c>
      <c r="X5" s="172" t="s">
        <v>300</v>
      </c>
      <c r="Y5" s="172" t="s">
        <v>301</v>
      </c>
      <c r="Z5" s="172" t="s">
        <v>298</v>
      </c>
      <c r="AA5" s="172" t="s">
        <v>299</v>
      </c>
      <c r="AB5" s="172" t="s">
        <v>300</v>
      </c>
      <c r="AC5" s="172" t="s">
        <v>301</v>
      </c>
      <c r="AD5" s="172" t="s">
        <v>298</v>
      </c>
      <c r="AE5" s="172" t="s">
        <v>299</v>
      </c>
      <c r="AF5" s="172" t="s">
        <v>300</v>
      </c>
      <c r="AG5" s="172" t="s">
        <v>301</v>
      </c>
      <c r="AH5" s="172" t="s">
        <v>298</v>
      </c>
      <c r="AI5" s="172" t="s">
        <v>302</v>
      </c>
      <c r="AJ5" s="172" t="s">
        <v>300</v>
      </c>
      <c r="AK5" s="172" t="s">
        <v>301</v>
      </c>
      <c r="AL5" s="179"/>
      <c r="AM5" s="179"/>
      <c r="AN5" s="179"/>
      <c r="AO5" s="179"/>
      <c r="AQ5" s="180"/>
      <c r="AR5" s="174" t="s">
        <v>289</v>
      </c>
      <c r="AS5" s="174" t="s">
        <v>290</v>
      </c>
      <c r="AT5" s="176" t="s">
        <v>291</v>
      </c>
      <c r="AU5" s="177"/>
      <c r="AV5" s="178"/>
      <c r="AW5" s="176" t="s">
        <v>292</v>
      </c>
      <c r="AX5" s="177"/>
      <c r="AY5" s="178"/>
      <c r="AZ5" s="174" t="s">
        <v>293</v>
      </c>
      <c r="BA5" s="174" t="s">
        <v>294</v>
      </c>
      <c r="BB5" s="174" t="s">
        <v>295</v>
      </c>
      <c r="BC5" s="174" t="s">
        <v>296</v>
      </c>
      <c r="BD5" s="174" t="s">
        <v>297</v>
      </c>
      <c r="BE5" s="181"/>
      <c r="BF5" s="181"/>
      <c r="BG5" s="172" t="s">
        <v>298</v>
      </c>
      <c r="BH5" s="172" t="s">
        <v>299</v>
      </c>
      <c r="BI5" s="172" t="s">
        <v>300</v>
      </c>
      <c r="BJ5" s="172" t="s">
        <v>301</v>
      </c>
      <c r="BK5" s="172" t="s">
        <v>298</v>
      </c>
      <c r="BL5" s="172" t="s">
        <v>299</v>
      </c>
      <c r="BM5" s="172" t="s">
        <v>300</v>
      </c>
      <c r="BN5" s="172" t="s">
        <v>301</v>
      </c>
      <c r="BO5" s="172" t="s">
        <v>298</v>
      </c>
      <c r="BP5" s="172" t="s">
        <v>299</v>
      </c>
      <c r="BQ5" s="172" t="s">
        <v>300</v>
      </c>
      <c r="BR5" s="172" t="s">
        <v>301</v>
      </c>
      <c r="BS5" s="172" t="s">
        <v>298</v>
      </c>
      <c r="BT5" s="172" t="s">
        <v>302</v>
      </c>
      <c r="BU5" s="172" t="s">
        <v>300</v>
      </c>
      <c r="BV5" s="172" t="s">
        <v>301</v>
      </c>
      <c r="BW5" s="179"/>
      <c r="BX5" s="179"/>
      <c r="BY5" s="179"/>
      <c r="BZ5" s="179"/>
    </row>
    <row r="6" spans="1:78" ht="45" customHeight="1">
      <c r="A6" s="184"/>
      <c r="B6" s="185"/>
      <c r="C6" s="185"/>
      <c r="D6" s="186"/>
      <c r="E6" s="186"/>
      <c r="F6" s="175"/>
      <c r="G6" s="175"/>
      <c r="H6" s="175"/>
      <c r="I6" s="58" t="s">
        <v>303</v>
      </c>
      <c r="J6" s="58" t="s">
        <v>304</v>
      </c>
      <c r="K6" s="58" t="s">
        <v>305</v>
      </c>
      <c r="L6" s="58" t="s">
        <v>303</v>
      </c>
      <c r="M6" s="58" t="s">
        <v>304</v>
      </c>
      <c r="N6" s="58" t="s">
        <v>305</v>
      </c>
      <c r="O6" s="175"/>
      <c r="P6" s="175"/>
      <c r="Q6" s="175"/>
      <c r="R6" s="175"/>
      <c r="S6" s="175"/>
      <c r="T6" s="181"/>
      <c r="U6" s="181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9"/>
      <c r="AM6" s="179"/>
      <c r="AN6" s="179"/>
      <c r="AO6" s="179"/>
      <c r="AQ6" s="175"/>
      <c r="AR6" s="175"/>
      <c r="AS6" s="175"/>
      <c r="AT6" s="58" t="s">
        <v>303</v>
      </c>
      <c r="AU6" s="58" t="s">
        <v>306</v>
      </c>
      <c r="AV6" s="58" t="s">
        <v>305</v>
      </c>
      <c r="AW6" s="58" t="s">
        <v>303</v>
      </c>
      <c r="AX6" s="58" t="s">
        <v>306</v>
      </c>
      <c r="AY6" s="58" t="s">
        <v>305</v>
      </c>
      <c r="AZ6" s="175"/>
      <c r="BA6" s="175"/>
      <c r="BB6" s="175"/>
      <c r="BC6" s="175"/>
      <c r="BD6" s="175"/>
      <c r="BE6" s="181"/>
      <c r="BF6" s="181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9"/>
      <c r="BX6" s="179"/>
      <c r="BY6" s="179"/>
      <c r="BZ6" s="179"/>
    </row>
    <row r="7" spans="1:78">
      <c r="A7" s="35"/>
      <c r="B7" s="36" t="s">
        <v>269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</row>
    <row r="8" spans="1:78">
      <c r="A8" s="39">
        <v>1</v>
      </c>
      <c r="B8" s="40" t="s">
        <v>307</v>
      </c>
      <c r="C8" s="43"/>
      <c r="D8" s="45"/>
      <c r="E8" s="45"/>
      <c r="F8" s="59"/>
      <c r="G8" s="59"/>
      <c r="H8" s="59"/>
      <c r="I8" s="59"/>
      <c r="J8" s="59"/>
      <c r="K8" s="60">
        <f>J8/100*I8</f>
        <v>0</v>
      </c>
      <c r="L8" s="59"/>
      <c r="M8" s="59"/>
      <c r="N8" s="60">
        <f>M8/100*L8</f>
        <v>0</v>
      </c>
      <c r="O8" s="59"/>
      <c r="P8" s="59"/>
      <c r="Q8" s="59"/>
      <c r="R8" s="59"/>
      <c r="S8" s="60">
        <f>H8+Q8+R8</f>
        <v>0</v>
      </c>
      <c r="T8" s="59">
        <v>7811252.7999999998</v>
      </c>
      <c r="U8" s="60">
        <f>S8*T8</f>
        <v>0</v>
      </c>
      <c r="V8" s="59"/>
      <c r="W8" s="59"/>
      <c r="X8" s="59"/>
      <c r="Y8" s="60">
        <f>W8*X8</f>
        <v>0</v>
      </c>
      <c r="Z8" s="59"/>
      <c r="AA8" s="59"/>
      <c r="AB8" s="59"/>
      <c r="AC8" s="60">
        <f>AA8*AB8</f>
        <v>0</v>
      </c>
      <c r="AD8" s="59"/>
      <c r="AE8" s="59"/>
      <c r="AF8" s="59"/>
      <c r="AG8" s="60">
        <f>AE8*AF8</f>
        <v>0</v>
      </c>
      <c r="AH8" s="59"/>
      <c r="AI8" s="59"/>
      <c r="AJ8" s="59"/>
      <c r="AK8" s="60">
        <f>AI8*AJ8</f>
        <v>0</v>
      </c>
      <c r="AL8" s="60">
        <f>Y8+AC8+AG8+AK8</f>
        <v>0</v>
      </c>
      <c r="AM8" s="60">
        <f>W8+AA8+AE8+AI8</f>
        <v>0</v>
      </c>
      <c r="AN8" s="61" t="e">
        <f>AM8/S8</f>
        <v>#DIV/0!</v>
      </c>
      <c r="AO8" s="60" t="e">
        <f>AL8/AM8</f>
        <v>#DIV/0!</v>
      </c>
      <c r="AQ8" s="59"/>
      <c r="AR8" s="59"/>
      <c r="AS8" s="59"/>
      <c r="AT8" s="59"/>
      <c r="AU8" s="59"/>
      <c r="AV8" s="60">
        <f>AU8/100*AT8</f>
        <v>0</v>
      </c>
      <c r="AW8" s="59"/>
      <c r="AX8" s="59"/>
      <c r="AY8" s="60">
        <f>AX8/100*AW8</f>
        <v>0</v>
      </c>
      <c r="AZ8" s="59"/>
      <c r="BA8" s="59"/>
      <c r="BB8" s="59"/>
      <c r="BC8" s="59"/>
      <c r="BD8" s="60">
        <f>AS8+BB8+BC8</f>
        <v>0</v>
      </c>
      <c r="BE8" s="59"/>
      <c r="BF8" s="60">
        <f>BD8*BE8</f>
        <v>0</v>
      </c>
      <c r="BG8" s="59"/>
      <c r="BH8" s="59"/>
      <c r="BI8" s="59"/>
      <c r="BJ8" s="60">
        <f>BH8*BI8</f>
        <v>0</v>
      </c>
      <c r="BK8" s="59"/>
      <c r="BL8" s="59"/>
      <c r="BM8" s="59"/>
      <c r="BN8" s="60">
        <f>BL8*BM8</f>
        <v>0</v>
      </c>
      <c r="BO8" s="59"/>
      <c r="BP8" s="59"/>
      <c r="BQ8" s="59"/>
      <c r="BR8" s="60">
        <f>BP8*BQ8</f>
        <v>0</v>
      </c>
      <c r="BS8" s="59"/>
      <c r="BT8" s="59"/>
      <c r="BU8" s="59"/>
      <c r="BV8" s="60">
        <f>BT8*BU8</f>
        <v>0</v>
      </c>
      <c r="BW8" s="60">
        <f>BJ8+BN8+BR8+BV8</f>
        <v>0</v>
      </c>
      <c r="BX8" s="60">
        <f>BH8+BL8+BP8+BT8</f>
        <v>0</v>
      </c>
      <c r="BY8" s="61" t="e">
        <f>BX8/BD8</f>
        <v>#DIV/0!</v>
      </c>
      <c r="BZ8" s="60" t="e">
        <f>BW8/BX8</f>
        <v>#DIV/0!</v>
      </c>
    </row>
    <row r="9" spans="1:78">
      <c r="A9" s="39"/>
      <c r="B9" s="47"/>
      <c r="C9" s="43"/>
      <c r="D9" s="45"/>
      <c r="E9" s="45"/>
      <c r="F9" s="59"/>
      <c r="G9" s="59"/>
      <c r="H9" s="59"/>
      <c r="I9" s="59"/>
      <c r="J9" s="59"/>
      <c r="K9" s="60">
        <f t="shared" ref="K9:K17" si="0">J9/100*I9</f>
        <v>0</v>
      </c>
      <c r="L9" s="59"/>
      <c r="M9" s="59"/>
      <c r="N9" s="60">
        <f t="shared" ref="N9:N17" si="1">M9/100*L9</f>
        <v>0</v>
      </c>
      <c r="O9" s="59"/>
      <c r="P9" s="59"/>
      <c r="Q9" s="59"/>
      <c r="R9" s="59"/>
      <c r="S9" s="60">
        <f t="shared" ref="S9:S17" si="2">H9+Q9+R9</f>
        <v>0</v>
      </c>
      <c r="T9" s="59"/>
      <c r="U9" s="60">
        <f t="shared" ref="U9:U17" si="3">S9*T9</f>
        <v>0</v>
      </c>
      <c r="V9" s="59"/>
      <c r="W9" s="59"/>
      <c r="X9" s="59"/>
      <c r="Y9" s="60">
        <f t="shared" ref="Y9:Y17" si="4">W9*X9</f>
        <v>0</v>
      </c>
      <c r="Z9" s="59"/>
      <c r="AA9" s="59"/>
      <c r="AB9" s="59"/>
      <c r="AC9" s="60">
        <f t="shared" ref="AC9:AC17" si="5">AA9*AB9</f>
        <v>0</v>
      </c>
      <c r="AD9" s="59"/>
      <c r="AE9" s="59"/>
      <c r="AF9" s="59"/>
      <c r="AG9" s="60">
        <f t="shared" ref="AG9:AG17" si="6">AE9*AF9</f>
        <v>0</v>
      </c>
      <c r="AH9" s="59"/>
      <c r="AI9" s="59"/>
      <c r="AJ9" s="59"/>
      <c r="AK9" s="60">
        <f t="shared" ref="AK9:AK17" si="7">AI9*AJ9</f>
        <v>0</v>
      </c>
      <c r="AL9" s="60">
        <f t="shared" ref="AL9:AL17" si="8">Y9+AC9+AG9+AK9</f>
        <v>0</v>
      </c>
      <c r="AM9" s="60">
        <f t="shared" ref="AM9:AM17" si="9">W9+AA9+AE9+AI9</f>
        <v>0</v>
      </c>
      <c r="AN9" s="61" t="e">
        <f t="shared" ref="AN9:AN17" si="10">AM9/S9</f>
        <v>#DIV/0!</v>
      </c>
      <c r="AO9" s="60" t="e">
        <f t="shared" ref="AO9:AO17" si="11">AL9/AM9</f>
        <v>#DIV/0!</v>
      </c>
      <c r="AQ9" s="59"/>
      <c r="AR9" s="59"/>
      <c r="AS9" s="59"/>
      <c r="AT9" s="59"/>
      <c r="AU9" s="59"/>
      <c r="AV9" s="60">
        <f t="shared" ref="AV9:AV17" si="12">AU9/100*AT9</f>
        <v>0</v>
      </c>
      <c r="AW9" s="59"/>
      <c r="AX9" s="59"/>
      <c r="AY9" s="60">
        <f t="shared" ref="AY9:AY17" si="13">AX9/100*AW9</f>
        <v>0</v>
      </c>
      <c r="AZ9" s="59"/>
      <c r="BA9" s="59"/>
      <c r="BB9" s="59"/>
      <c r="BC9" s="59"/>
      <c r="BD9" s="60">
        <f t="shared" ref="BD9:BD17" si="14">AS9+BB9+BC9</f>
        <v>0</v>
      </c>
      <c r="BE9" s="59"/>
      <c r="BF9" s="60">
        <f t="shared" ref="BF9:BF17" si="15">BD9*BE9</f>
        <v>0</v>
      </c>
      <c r="BG9" s="59"/>
      <c r="BH9" s="59"/>
      <c r="BI9" s="59"/>
      <c r="BJ9" s="60">
        <f t="shared" ref="BJ9:BJ17" si="16">BH9*BI9</f>
        <v>0</v>
      </c>
      <c r="BK9" s="59"/>
      <c r="BL9" s="59"/>
      <c r="BM9" s="59"/>
      <c r="BN9" s="60">
        <f t="shared" ref="BN9:BN17" si="17">BL9*BM9</f>
        <v>0</v>
      </c>
      <c r="BO9" s="59"/>
      <c r="BP9" s="59"/>
      <c r="BQ9" s="59"/>
      <c r="BR9" s="60">
        <f t="shared" ref="BR9:BR17" si="18">BP9*BQ9</f>
        <v>0</v>
      </c>
      <c r="BS9" s="59"/>
      <c r="BT9" s="59"/>
      <c r="BU9" s="59"/>
      <c r="BV9" s="60">
        <f t="shared" ref="BV9:BV17" si="19">BT9*BU9</f>
        <v>0</v>
      </c>
      <c r="BW9" s="60">
        <f t="shared" ref="BW9:BW17" si="20">BJ9+BN9+BR9+BV9</f>
        <v>0</v>
      </c>
      <c r="BX9" s="60">
        <f t="shared" ref="BX9:BX17" si="21">BH9+BL9+BP9+BT9</f>
        <v>0</v>
      </c>
      <c r="BY9" s="61" t="e">
        <f t="shared" ref="BY9:BY17" si="22">BX9/BD9</f>
        <v>#DIV/0!</v>
      </c>
      <c r="BZ9" s="60" t="e">
        <f t="shared" ref="BZ9:BZ17" si="23">BW9/BX9</f>
        <v>#DIV/0!</v>
      </c>
    </row>
    <row r="10" spans="1:78">
      <c r="A10" s="39"/>
      <c r="B10" s="47"/>
      <c r="C10" s="43"/>
      <c r="D10" s="45"/>
      <c r="E10" s="45"/>
      <c r="F10" s="59"/>
      <c r="G10" s="59"/>
      <c r="H10" s="59"/>
      <c r="I10" s="59"/>
      <c r="J10" s="59"/>
      <c r="K10" s="60">
        <f t="shared" si="0"/>
        <v>0</v>
      </c>
      <c r="L10" s="59"/>
      <c r="M10" s="59"/>
      <c r="N10" s="60">
        <f t="shared" si="1"/>
        <v>0</v>
      </c>
      <c r="O10" s="59"/>
      <c r="P10" s="59"/>
      <c r="Q10" s="59"/>
      <c r="R10" s="59"/>
      <c r="S10" s="60">
        <f t="shared" si="2"/>
        <v>0</v>
      </c>
      <c r="T10" s="59"/>
      <c r="U10" s="60">
        <f t="shared" si="3"/>
        <v>0</v>
      </c>
      <c r="V10" s="59"/>
      <c r="W10" s="59"/>
      <c r="X10" s="59"/>
      <c r="Y10" s="60">
        <f t="shared" si="4"/>
        <v>0</v>
      </c>
      <c r="Z10" s="59"/>
      <c r="AA10" s="59"/>
      <c r="AB10" s="59"/>
      <c r="AC10" s="60">
        <f t="shared" si="5"/>
        <v>0</v>
      </c>
      <c r="AD10" s="59"/>
      <c r="AE10" s="59"/>
      <c r="AF10" s="59"/>
      <c r="AG10" s="60">
        <f t="shared" si="6"/>
        <v>0</v>
      </c>
      <c r="AH10" s="59"/>
      <c r="AI10" s="59"/>
      <c r="AJ10" s="59"/>
      <c r="AK10" s="60">
        <f t="shared" si="7"/>
        <v>0</v>
      </c>
      <c r="AL10" s="60">
        <f t="shared" si="8"/>
        <v>0</v>
      </c>
      <c r="AM10" s="60">
        <f t="shared" si="9"/>
        <v>0</v>
      </c>
      <c r="AN10" s="61" t="e">
        <f t="shared" si="10"/>
        <v>#DIV/0!</v>
      </c>
      <c r="AO10" s="60" t="e">
        <f t="shared" si="11"/>
        <v>#DIV/0!</v>
      </c>
      <c r="AQ10" s="59"/>
      <c r="AR10" s="59"/>
      <c r="AS10" s="59"/>
      <c r="AT10" s="59"/>
      <c r="AU10" s="59"/>
      <c r="AV10" s="60">
        <f t="shared" si="12"/>
        <v>0</v>
      </c>
      <c r="AW10" s="59"/>
      <c r="AX10" s="59"/>
      <c r="AY10" s="60">
        <f t="shared" si="13"/>
        <v>0</v>
      </c>
      <c r="AZ10" s="59"/>
      <c r="BA10" s="59"/>
      <c r="BB10" s="59"/>
      <c r="BC10" s="59"/>
      <c r="BD10" s="60">
        <f t="shared" si="14"/>
        <v>0</v>
      </c>
      <c r="BE10" s="59"/>
      <c r="BF10" s="60">
        <f t="shared" si="15"/>
        <v>0</v>
      </c>
      <c r="BG10" s="59"/>
      <c r="BH10" s="59"/>
      <c r="BI10" s="59"/>
      <c r="BJ10" s="60">
        <f t="shared" si="16"/>
        <v>0</v>
      </c>
      <c r="BK10" s="59"/>
      <c r="BL10" s="59"/>
      <c r="BM10" s="59"/>
      <c r="BN10" s="60">
        <f t="shared" si="17"/>
        <v>0</v>
      </c>
      <c r="BO10" s="59"/>
      <c r="BP10" s="59"/>
      <c r="BQ10" s="59"/>
      <c r="BR10" s="60">
        <f t="shared" si="18"/>
        <v>0</v>
      </c>
      <c r="BS10" s="59"/>
      <c r="BT10" s="59"/>
      <c r="BU10" s="59"/>
      <c r="BV10" s="60">
        <f t="shared" si="19"/>
        <v>0</v>
      </c>
      <c r="BW10" s="60">
        <f t="shared" si="20"/>
        <v>0</v>
      </c>
      <c r="BX10" s="60">
        <f t="shared" si="21"/>
        <v>0</v>
      </c>
      <c r="BY10" s="61" t="e">
        <f t="shared" si="22"/>
        <v>#DIV/0!</v>
      </c>
      <c r="BZ10" s="60" t="e">
        <f t="shared" si="23"/>
        <v>#DIV/0!</v>
      </c>
    </row>
    <row r="11" spans="1:78">
      <c r="A11" s="39"/>
      <c r="B11" s="47"/>
      <c r="C11" s="43"/>
      <c r="D11" s="45"/>
      <c r="E11" s="45"/>
      <c r="F11" s="59"/>
      <c r="G11" s="59"/>
      <c r="H11" s="59"/>
      <c r="I11" s="59"/>
      <c r="J11" s="59"/>
      <c r="K11" s="60">
        <f t="shared" si="0"/>
        <v>0</v>
      </c>
      <c r="L11" s="59"/>
      <c r="M11" s="59"/>
      <c r="N11" s="60">
        <f t="shared" si="1"/>
        <v>0</v>
      </c>
      <c r="O11" s="59"/>
      <c r="P11" s="59"/>
      <c r="Q11" s="59"/>
      <c r="R11" s="59"/>
      <c r="S11" s="60">
        <f t="shared" si="2"/>
        <v>0</v>
      </c>
      <c r="T11" s="59"/>
      <c r="U11" s="60">
        <f t="shared" si="3"/>
        <v>0</v>
      </c>
      <c r="V11" s="59"/>
      <c r="W11" s="59"/>
      <c r="X11" s="59"/>
      <c r="Y11" s="60">
        <f t="shared" si="4"/>
        <v>0</v>
      </c>
      <c r="Z11" s="59"/>
      <c r="AA11" s="59"/>
      <c r="AB11" s="59"/>
      <c r="AC11" s="60">
        <f t="shared" si="5"/>
        <v>0</v>
      </c>
      <c r="AD11" s="59"/>
      <c r="AE11" s="59"/>
      <c r="AF11" s="59"/>
      <c r="AG11" s="60">
        <f t="shared" si="6"/>
        <v>0</v>
      </c>
      <c r="AH11" s="59"/>
      <c r="AI11" s="59"/>
      <c r="AJ11" s="59"/>
      <c r="AK11" s="60">
        <f t="shared" si="7"/>
        <v>0</v>
      </c>
      <c r="AL11" s="60">
        <f t="shared" si="8"/>
        <v>0</v>
      </c>
      <c r="AM11" s="60">
        <f t="shared" si="9"/>
        <v>0</v>
      </c>
      <c r="AN11" s="61" t="e">
        <f t="shared" si="10"/>
        <v>#DIV/0!</v>
      </c>
      <c r="AO11" s="60" t="e">
        <f t="shared" si="11"/>
        <v>#DIV/0!</v>
      </c>
      <c r="AQ11" s="59"/>
      <c r="AR11" s="59"/>
      <c r="AS11" s="59"/>
      <c r="AT11" s="59"/>
      <c r="AU11" s="59"/>
      <c r="AV11" s="60">
        <f t="shared" si="12"/>
        <v>0</v>
      </c>
      <c r="AW11" s="59"/>
      <c r="AX11" s="59"/>
      <c r="AY11" s="60">
        <f t="shared" si="13"/>
        <v>0</v>
      </c>
      <c r="AZ11" s="59"/>
      <c r="BA11" s="59"/>
      <c r="BB11" s="59"/>
      <c r="BC11" s="59"/>
      <c r="BD11" s="60">
        <f t="shared" si="14"/>
        <v>0</v>
      </c>
      <c r="BE11" s="59"/>
      <c r="BF11" s="60">
        <f t="shared" si="15"/>
        <v>0</v>
      </c>
      <c r="BG11" s="59"/>
      <c r="BH11" s="59"/>
      <c r="BI11" s="59"/>
      <c r="BJ11" s="60">
        <f t="shared" si="16"/>
        <v>0</v>
      </c>
      <c r="BK11" s="59"/>
      <c r="BL11" s="59"/>
      <c r="BM11" s="59"/>
      <c r="BN11" s="60">
        <f t="shared" si="17"/>
        <v>0</v>
      </c>
      <c r="BO11" s="59"/>
      <c r="BP11" s="59"/>
      <c r="BQ11" s="59"/>
      <c r="BR11" s="60">
        <f t="shared" si="18"/>
        <v>0</v>
      </c>
      <c r="BS11" s="59"/>
      <c r="BT11" s="59"/>
      <c r="BU11" s="59"/>
      <c r="BV11" s="60">
        <f t="shared" si="19"/>
        <v>0</v>
      </c>
      <c r="BW11" s="60">
        <f t="shared" si="20"/>
        <v>0</v>
      </c>
      <c r="BX11" s="60">
        <f t="shared" si="21"/>
        <v>0</v>
      </c>
      <c r="BY11" s="61" t="e">
        <f t="shared" si="22"/>
        <v>#DIV/0!</v>
      </c>
      <c r="BZ11" s="60" t="e">
        <f t="shared" si="23"/>
        <v>#DIV/0!</v>
      </c>
    </row>
    <row r="12" spans="1:78">
      <c r="A12" s="39"/>
      <c r="B12" s="47"/>
      <c r="C12" s="43"/>
      <c r="D12" s="45"/>
      <c r="E12" s="45"/>
      <c r="F12" s="59"/>
      <c r="G12" s="59"/>
      <c r="H12" s="59"/>
      <c r="I12" s="59"/>
      <c r="J12" s="59"/>
      <c r="K12" s="60">
        <f t="shared" si="0"/>
        <v>0</v>
      </c>
      <c r="L12" s="59"/>
      <c r="M12" s="59"/>
      <c r="N12" s="60">
        <f t="shared" si="1"/>
        <v>0</v>
      </c>
      <c r="O12" s="59"/>
      <c r="P12" s="59"/>
      <c r="Q12" s="59"/>
      <c r="R12" s="59"/>
      <c r="S12" s="60">
        <f t="shared" si="2"/>
        <v>0</v>
      </c>
      <c r="T12" s="59"/>
      <c r="U12" s="60">
        <f t="shared" si="3"/>
        <v>0</v>
      </c>
      <c r="V12" s="59"/>
      <c r="W12" s="59"/>
      <c r="X12" s="59"/>
      <c r="Y12" s="60">
        <f t="shared" si="4"/>
        <v>0</v>
      </c>
      <c r="Z12" s="59"/>
      <c r="AA12" s="59"/>
      <c r="AB12" s="59"/>
      <c r="AC12" s="60">
        <f t="shared" si="5"/>
        <v>0</v>
      </c>
      <c r="AD12" s="59"/>
      <c r="AE12" s="59"/>
      <c r="AF12" s="59"/>
      <c r="AG12" s="60">
        <f t="shared" si="6"/>
        <v>0</v>
      </c>
      <c r="AH12" s="59"/>
      <c r="AI12" s="59"/>
      <c r="AJ12" s="59"/>
      <c r="AK12" s="60">
        <f t="shared" si="7"/>
        <v>0</v>
      </c>
      <c r="AL12" s="60">
        <f t="shared" si="8"/>
        <v>0</v>
      </c>
      <c r="AM12" s="60">
        <f t="shared" si="9"/>
        <v>0</v>
      </c>
      <c r="AN12" s="61" t="e">
        <f t="shared" si="10"/>
        <v>#DIV/0!</v>
      </c>
      <c r="AO12" s="60" t="e">
        <f t="shared" si="11"/>
        <v>#DIV/0!</v>
      </c>
      <c r="AQ12" s="59"/>
      <c r="AR12" s="59"/>
      <c r="AS12" s="59"/>
      <c r="AT12" s="59"/>
      <c r="AU12" s="59"/>
      <c r="AV12" s="60">
        <f t="shared" si="12"/>
        <v>0</v>
      </c>
      <c r="AW12" s="59"/>
      <c r="AX12" s="59"/>
      <c r="AY12" s="60">
        <f t="shared" si="13"/>
        <v>0</v>
      </c>
      <c r="AZ12" s="59"/>
      <c r="BA12" s="59"/>
      <c r="BB12" s="59"/>
      <c r="BC12" s="59"/>
      <c r="BD12" s="60">
        <f t="shared" si="14"/>
        <v>0</v>
      </c>
      <c r="BE12" s="59"/>
      <c r="BF12" s="60">
        <f t="shared" si="15"/>
        <v>0</v>
      </c>
      <c r="BG12" s="59"/>
      <c r="BH12" s="59"/>
      <c r="BI12" s="59"/>
      <c r="BJ12" s="60">
        <f t="shared" si="16"/>
        <v>0</v>
      </c>
      <c r="BK12" s="59"/>
      <c r="BL12" s="59"/>
      <c r="BM12" s="59"/>
      <c r="BN12" s="60">
        <f t="shared" si="17"/>
        <v>0</v>
      </c>
      <c r="BO12" s="59"/>
      <c r="BP12" s="59"/>
      <c r="BQ12" s="59"/>
      <c r="BR12" s="60">
        <f t="shared" si="18"/>
        <v>0</v>
      </c>
      <c r="BS12" s="59"/>
      <c r="BT12" s="59"/>
      <c r="BU12" s="59"/>
      <c r="BV12" s="60">
        <f t="shared" si="19"/>
        <v>0</v>
      </c>
      <c r="BW12" s="60">
        <f t="shared" si="20"/>
        <v>0</v>
      </c>
      <c r="BX12" s="60">
        <f t="shared" si="21"/>
        <v>0</v>
      </c>
      <c r="BY12" s="61" t="e">
        <f t="shared" si="22"/>
        <v>#DIV/0!</v>
      </c>
      <c r="BZ12" s="60" t="e">
        <f t="shared" si="23"/>
        <v>#DIV/0!</v>
      </c>
    </row>
    <row r="13" spans="1:78">
      <c r="A13" s="39"/>
      <c r="B13" s="48"/>
      <c r="C13" s="48"/>
      <c r="D13" s="45"/>
      <c r="E13" s="45"/>
      <c r="F13" s="62"/>
      <c r="G13" s="62"/>
      <c r="H13" s="62"/>
      <c r="I13" s="62"/>
      <c r="J13" s="62"/>
      <c r="K13" s="60">
        <f t="shared" si="0"/>
        <v>0</v>
      </c>
      <c r="L13" s="62"/>
      <c r="M13" s="62"/>
      <c r="N13" s="60">
        <f t="shared" si="1"/>
        <v>0</v>
      </c>
      <c r="O13" s="62"/>
      <c r="P13" s="62"/>
      <c r="Q13" s="62"/>
      <c r="R13" s="62"/>
      <c r="S13" s="60">
        <f t="shared" si="2"/>
        <v>0</v>
      </c>
      <c r="T13" s="62"/>
      <c r="U13" s="60">
        <f t="shared" si="3"/>
        <v>0</v>
      </c>
      <c r="V13" s="62"/>
      <c r="W13" s="62"/>
      <c r="X13" s="62"/>
      <c r="Y13" s="60">
        <f t="shared" si="4"/>
        <v>0</v>
      </c>
      <c r="Z13" s="62"/>
      <c r="AA13" s="62"/>
      <c r="AB13" s="62"/>
      <c r="AC13" s="60">
        <f t="shared" si="5"/>
        <v>0</v>
      </c>
      <c r="AD13" s="62"/>
      <c r="AE13" s="62"/>
      <c r="AF13" s="62"/>
      <c r="AG13" s="60">
        <f t="shared" si="6"/>
        <v>0</v>
      </c>
      <c r="AH13" s="62"/>
      <c r="AI13" s="62"/>
      <c r="AJ13" s="62"/>
      <c r="AK13" s="60">
        <f t="shared" si="7"/>
        <v>0</v>
      </c>
      <c r="AL13" s="60">
        <f t="shared" si="8"/>
        <v>0</v>
      </c>
      <c r="AM13" s="60">
        <f t="shared" si="9"/>
        <v>0</v>
      </c>
      <c r="AN13" s="61" t="e">
        <f t="shared" si="10"/>
        <v>#DIV/0!</v>
      </c>
      <c r="AO13" s="60" t="e">
        <f t="shared" si="11"/>
        <v>#DIV/0!</v>
      </c>
      <c r="AQ13" s="62"/>
      <c r="AR13" s="62"/>
      <c r="AS13" s="62"/>
      <c r="AT13" s="62"/>
      <c r="AU13" s="62"/>
      <c r="AV13" s="60">
        <f t="shared" si="12"/>
        <v>0</v>
      </c>
      <c r="AW13" s="62"/>
      <c r="AX13" s="62"/>
      <c r="AY13" s="60">
        <f t="shared" si="13"/>
        <v>0</v>
      </c>
      <c r="AZ13" s="62"/>
      <c r="BA13" s="62"/>
      <c r="BB13" s="62"/>
      <c r="BC13" s="62"/>
      <c r="BD13" s="60">
        <f t="shared" si="14"/>
        <v>0</v>
      </c>
      <c r="BE13" s="62"/>
      <c r="BF13" s="60">
        <f t="shared" si="15"/>
        <v>0</v>
      </c>
      <c r="BG13" s="62"/>
      <c r="BH13" s="62"/>
      <c r="BI13" s="62"/>
      <c r="BJ13" s="60">
        <f t="shared" si="16"/>
        <v>0</v>
      </c>
      <c r="BK13" s="62"/>
      <c r="BL13" s="62"/>
      <c r="BM13" s="62"/>
      <c r="BN13" s="60">
        <f t="shared" si="17"/>
        <v>0</v>
      </c>
      <c r="BO13" s="62"/>
      <c r="BP13" s="62"/>
      <c r="BQ13" s="62"/>
      <c r="BR13" s="60">
        <f t="shared" si="18"/>
        <v>0</v>
      </c>
      <c r="BS13" s="62"/>
      <c r="BT13" s="62"/>
      <c r="BU13" s="62"/>
      <c r="BV13" s="60">
        <f t="shared" si="19"/>
        <v>0</v>
      </c>
      <c r="BW13" s="60">
        <f t="shared" si="20"/>
        <v>0</v>
      </c>
      <c r="BX13" s="60">
        <f t="shared" si="21"/>
        <v>0</v>
      </c>
      <c r="BY13" s="61" t="e">
        <f t="shared" si="22"/>
        <v>#DIV/0!</v>
      </c>
      <c r="BZ13" s="60" t="e">
        <f t="shared" si="23"/>
        <v>#DIV/0!</v>
      </c>
    </row>
    <row r="14" spans="1:78">
      <c r="A14" s="39"/>
      <c r="B14" s="49"/>
      <c r="C14" s="49"/>
      <c r="D14" s="45"/>
      <c r="E14" s="45"/>
      <c r="F14" s="63"/>
      <c r="G14" s="63"/>
      <c r="H14" s="63"/>
      <c r="I14" s="63"/>
      <c r="J14" s="63"/>
      <c r="K14" s="60">
        <f t="shared" si="0"/>
        <v>0</v>
      </c>
      <c r="L14" s="63"/>
      <c r="M14" s="63"/>
      <c r="N14" s="60">
        <f t="shared" si="1"/>
        <v>0</v>
      </c>
      <c r="O14" s="63"/>
      <c r="P14" s="63"/>
      <c r="Q14" s="63"/>
      <c r="R14" s="63"/>
      <c r="S14" s="60">
        <f t="shared" si="2"/>
        <v>0</v>
      </c>
      <c r="T14" s="63"/>
      <c r="U14" s="60">
        <f t="shared" si="3"/>
        <v>0</v>
      </c>
      <c r="V14" s="63"/>
      <c r="W14" s="63"/>
      <c r="X14" s="63"/>
      <c r="Y14" s="60">
        <f t="shared" si="4"/>
        <v>0</v>
      </c>
      <c r="Z14" s="63"/>
      <c r="AA14" s="63"/>
      <c r="AB14" s="63"/>
      <c r="AC14" s="60">
        <f t="shared" si="5"/>
        <v>0</v>
      </c>
      <c r="AD14" s="63"/>
      <c r="AE14" s="63"/>
      <c r="AF14" s="63"/>
      <c r="AG14" s="60">
        <f t="shared" si="6"/>
        <v>0</v>
      </c>
      <c r="AH14" s="63"/>
      <c r="AI14" s="63"/>
      <c r="AJ14" s="63"/>
      <c r="AK14" s="60">
        <f t="shared" si="7"/>
        <v>0</v>
      </c>
      <c r="AL14" s="60">
        <f t="shared" si="8"/>
        <v>0</v>
      </c>
      <c r="AM14" s="60">
        <f t="shared" si="9"/>
        <v>0</v>
      </c>
      <c r="AN14" s="61" t="e">
        <f t="shared" si="10"/>
        <v>#DIV/0!</v>
      </c>
      <c r="AO14" s="60" t="e">
        <f t="shared" si="11"/>
        <v>#DIV/0!</v>
      </c>
      <c r="AQ14" s="63"/>
      <c r="AR14" s="63"/>
      <c r="AS14" s="63"/>
      <c r="AT14" s="63"/>
      <c r="AU14" s="63"/>
      <c r="AV14" s="60">
        <f t="shared" si="12"/>
        <v>0</v>
      </c>
      <c r="AW14" s="63"/>
      <c r="AX14" s="63"/>
      <c r="AY14" s="60">
        <f t="shared" si="13"/>
        <v>0</v>
      </c>
      <c r="AZ14" s="63"/>
      <c r="BA14" s="63"/>
      <c r="BB14" s="63"/>
      <c r="BC14" s="63"/>
      <c r="BD14" s="60">
        <f t="shared" si="14"/>
        <v>0</v>
      </c>
      <c r="BE14" s="63"/>
      <c r="BF14" s="60">
        <f t="shared" si="15"/>
        <v>0</v>
      </c>
      <c r="BG14" s="63"/>
      <c r="BH14" s="63"/>
      <c r="BI14" s="63"/>
      <c r="BJ14" s="60">
        <f t="shared" si="16"/>
        <v>0</v>
      </c>
      <c r="BK14" s="63"/>
      <c r="BL14" s="63"/>
      <c r="BM14" s="63"/>
      <c r="BN14" s="60">
        <f t="shared" si="17"/>
        <v>0</v>
      </c>
      <c r="BO14" s="63"/>
      <c r="BP14" s="63"/>
      <c r="BQ14" s="63"/>
      <c r="BR14" s="60">
        <f t="shared" si="18"/>
        <v>0</v>
      </c>
      <c r="BS14" s="63"/>
      <c r="BT14" s="63"/>
      <c r="BU14" s="63"/>
      <c r="BV14" s="60">
        <f t="shared" si="19"/>
        <v>0</v>
      </c>
      <c r="BW14" s="60">
        <f t="shared" si="20"/>
        <v>0</v>
      </c>
      <c r="BX14" s="60">
        <f t="shared" si="21"/>
        <v>0</v>
      </c>
      <c r="BY14" s="61" t="e">
        <f t="shared" si="22"/>
        <v>#DIV/0!</v>
      </c>
      <c r="BZ14" s="60" t="e">
        <f t="shared" si="23"/>
        <v>#DIV/0!</v>
      </c>
    </row>
    <row r="15" spans="1:78">
      <c r="A15" s="39"/>
      <c r="B15" s="49"/>
      <c r="C15" s="49"/>
      <c r="D15" s="45"/>
      <c r="E15" s="45"/>
      <c r="F15" s="63"/>
      <c r="G15" s="63"/>
      <c r="H15" s="63"/>
      <c r="I15" s="63"/>
      <c r="J15" s="63"/>
      <c r="K15" s="60">
        <f t="shared" si="0"/>
        <v>0</v>
      </c>
      <c r="L15" s="63"/>
      <c r="M15" s="63"/>
      <c r="N15" s="60">
        <f t="shared" si="1"/>
        <v>0</v>
      </c>
      <c r="O15" s="63"/>
      <c r="P15" s="63"/>
      <c r="Q15" s="63"/>
      <c r="R15" s="63"/>
      <c r="S15" s="60">
        <f t="shared" si="2"/>
        <v>0</v>
      </c>
      <c r="T15" s="63"/>
      <c r="U15" s="60">
        <f t="shared" si="3"/>
        <v>0</v>
      </c>
      <c r="V15" s="63"/>
      <c r="W15" s="63"/>
      <c r="X15" s="63"/>
      <c r="Y15" s="60">
        <f t="shared" si="4"/>
        <v>0</v>
      </c>
      <c r="Z15" s="63"/>
      <c r="AA15" s="63"/>
      <c r="AB15" s="63"/>
      <c r="AC15" s="60">
        <f t="shared" si="5"/>
        <v>0</v>
      </c>
      <c r="AD15" s="63"/>
      <c r="AE15" s="63"/>
      <c r="AF15" s="63"/>
      <c r="AG15" s="60">
        <f t="shared" si="6"/>
        <v>0</v>
      </c>
      <c r="AH15" s="63"/>
      <c r="AI15" s="63"/>
      <c r="AJ15" s="63"/>
      <c r="AK15" s="60">
        <f t="shared" si="7"/>
        <v>0</v>
      </c>
      <c r="AL15" s="60">
        <f t="shared" si="8"/>
        <v>0</v>
      </c>
      <c r="AM15" s="60">
        <f t="shared" si="9"/>
        <v>0</v>
      </c>
      <c r="AN15" s="61" t="e">
        <f t="shared" si="10"/>
        <v>#DIV/0!</v>
      </c>
      <c r="AO15" s="60" t="e">
        <f t="shared" si="11"/>
        <v>#DIV/0!</v>
      </c>
      <c r="AQ15" s="63"/>
      <c r="AR15" s="63"/>
      <c r="AS15" s="63"/>
      <c r="AT15" s="63"/>
      <c r="AU15" s="63"/>
      <c r="AV15" s="60">
        <f t="shared" si="12"/>
        <v>0</v>
      </c>
      <c r="AW15" s="63"/>
      <c r="AX15" s="63"/>
      <c r="AY15" s="60">
        <f t="shared" si="13"/>
        <v>0</v>
      </c>
      <c r="AZ15" s="63"/>
      <c r="BA15" s="63"/>
      <c r="BB15" s="63"/>
      <c r="BC15" s="63"/>
      <c r="BD15" s="60">
        <f t="shared" si="14"/>
        <v>0</v>
      </c>
      <c r="BE15" s="63"/>
      <c r="BF15" s="60">
        <f t="shared" si="15"/>
        <v>0</v>
      </c>
      <c r="BG15" s="63"/>
      <c r="BH15" s="63"/>
      <c r="BI15" s="63"/>
      <c r="BJ15" s="60">
        <f t="shared" si="16"/>
        <v>0</v>
      </c>
      <c r="BK15" s="63"/>
      <c r="BL15" s="63"/>
      <c r="BM15" s="63"/>
      <c r="BN15" s="60">
        <f t="shared" si="17"/>
        <v>0</v>
      </c>
      <c r="BO15" s="63"/>
      <c r="BP15" s="63"/>
      <c r="BQ15" s="63"/>
      <c r="BR15" s="60">
        <f t="shared" si="18"/>
        <v>0</v>
      </c>
      <c r="BS15" s="63"/>
      <c r="BT15" s="63"/>
      <c r="BU15" s="63"/>
      <c r="BV15" s="60">
        <f t="shared" si="19"/>
        <v>0</v>
      </c>
      <c r="BW15" s="60">
        <f t="shared" si="20"/>
        <v>0</v>
      </c>
      <c r="BX15" s="60">
        <f t="shared" si="21"/>
        <v>0</v>
      </c>
      <c r="BY15" s="61" t="e">
        <f t="shared" si="22"/>
        <v>#DIV/0!</v>
      </c>
      <c r="BZ15" s="60" t="e">
        <f t="shared" si="23"/>
        <v>#DIV/0!</v>
      </c>
    </row>
    <row r="16" spans="1:78">
      <c r="A16" s="39"/>
      <c r="B16" s="49"/>
      <c r="C16" s="49"/>
      <c r="D16" s="45"/>
      <c r="E16" s="45"/>
      <c r="F16" s="63"/>
      <c r="G16" s="63"/>
      <c r="H16" s="63"/>
      <c r="I16" s="63"/>
      <c r="J16" s="63"/>
      <c r="K16" s="60">
        <f t="shared" si="0"/>
        <v>0</v>
      </c>
      <c r="L16" s="63"/>
      <c r="M16" s="63"/>
      <c r="N16" s="60">
        <f t="shared" si="1"/>
        <v>0</v>
      </c>
      <c r="O16" s="63"/>
      <c r="P16" s="63"/>
      <c r="Q16" s="63"/>
      <c r="R16" s="63"/>
      <c r="S16" s="60">
        <f t="shared" si="2"/>
        <v>0</v>
      </c>
      <c r="T16" s="63"/>
      <c r="U16" s="60">
        <f t="shared" si="3"/>
        <v>0</v>
      </c>
      <c r="V16" s="63"/>
      <c r="W16" s="63"/>
      <c r="X16" s="63"/>
      <c r="Y16" s="60">
        <f t="shared" si="4"/>
        <v>0</v>
      </c>
      <c r="Z16" s="63"/>
      <c r="AA16" s="63"/>
      <c r="AB16" s="63"/>
      <c r="AC16" s="60">
        <f t="shared" si="5"/>
        <v>0</v>
      </c>
      <c r="AD16" s="63"/>
      <c r="AE16" s="63"/>
      <c r="AF16" s="63"/>
      <c r="AG16" s="60">
        <f t="shared" si="6"/>
        <v>0</v>
      </c>
      <c r="AH16" s="63"/>
      <c r="AI16" s="63"/>
      <c r="AJ16" s="63"/>
      <c r="AK16" s="60">
        <f t="shared" si="7"/>
        <v>0</v>
      </c>
      <c r="AL16" s="60">
        <f t="shared" si="8"/>
        <v>0</v>
      </c>
      <c r="AM16" s="60">
        <f t="shared" si="9"/>
        <v>0</v>
      </c>
      <c r="AN16" s="61" t="e">
        <f t="shared" si="10"/>
        <v>#DIV/0!</v>
      </c>
      <c r="AO16" s="60" t="e">
        <f t="shared" si="11"/>
        <v>#DIV/0!</v>
      </c>
      <c r="AQ16" s="63"/>
      <c r="AR16" s="63"/>
      <c r="AS16" s="63"/>
      <c r="AT16" s="63"/>
      <c r="AU16" s="63"/>
      <c r="AV16" s="60">
        <f t="shared" si="12"/>
        <v>0</v>
      </c>
      <c r="AW16" s="63"/>
      <c r="AX16" s="63"/>
      <c r="AY16" s="60">
        <f t="shared" si="13"/>
        <v>0</v>
      </c>
      <c r="AZ16" s="63"/>
      <c r="BA16" s="63"/>
      <c r="BB16" s="63"/>
      <c r="BC16" s="63"/>
      <c r="BD16" s="60">
        <f t="shared" si="14"/>
        <v>0</v>
      </c>
      <c r="BE16" s="63"/>
      <c r="BF16" s="60">
        <f t="shared" si="15"/>
        <v>0</v>
      </c>
      <c r="BG16" s="63"/>
      <c r="BH16" s="63"/>
      <c r="BI16" s="63"/>
      <c r="BJ16" s="60">
        <f t="shared" si="16"/>
        <v>0</v>
      </c>
      <c r="BK16" s="63"/>
      <c r="BL16" s="63"/>
      <c r="BM16" s="63"/>
      <c r="BN16" s="60">
        <f t="shared" si="17"/>
        <v>0</v>
      </c>
      <c r="BO16" s="63"/>
      <c r="BP16" s="63"/>
      <c r="BQ16" s="63"/>
      <c r="BR16" s="60">
        <f t="shared" si="18"/>
        <v>0</v>
      </c>
      <c r="BS16" s="63"/>
      <c r="BT16" s="63"/>
      <c r="BU16" s="63"/>
      <c r="BV16" s="60">
        <f t="shared" si="19"/>
        <v>0</v>
      </c>
      <c r="BW16" s="60">
        <f t="shared" si="20"/>
        <v>0</v>
      </c>
      <c r="BX16" s="60">
        <f t="shared" si="21"/>
        <v>0</v>
      </c>
      <c r="BY16" s="61" t="e">
        <f t="shared" si="22"/>
        <v>#DIV/0!</v>
      </c>
      <c r="BZ16" s="60" t="e">
        <f t="shared" si="23"/>
        <v>#DIV/0!</v>
      </c>
    </row>
    <row r="17" spans="1:78">
      <c r="A17" s="39"/>
      <c r="B17" s="49"/>
      <c r="C17" s="49"/>
      <c r="D17" s="45"/>
      <c r="E17" s="45"/>
      <c r="F17" s="63"/>
      <c r="G17" s="63"/>
      <c r="H17" s="63"/>
      <c r="I17" s="63"/>
      <c r="J17" s="63"/>
      <c r="K17" s="60">
        <f t="shared" si="0"/>
        <v>0</v>
      </c>
      <c r="L17" s="63"/>
      <c r="M17" s="63"/>
      <c r="N17" s="60">
        <f t="shared" si="1"/>
        <v>0</v>
      </c>
      <c r="O17" s="63"/>
      <c r="P17" s="63"/>
      <c r="Q17" s="63"/>
      <c r="R17" s="63"/>
      <c r="S17" s="60">
        <f t="shared" si="2"/>
        <v>0</v>
      </c>
      <c r="T17" s="63"/>
      <c r="U17" s="60">
        <f t="shared" si="3"/>
        <v>0</v>
      </c>
      <c r="V17" s="63"/>
      <c r="W17" s="63"/>
      <c r="X17" s="63"/>
      <c r="Y17" s="60">
        <f t="shared" si="4"/>
        <v>0</v>
      </c>
      <c r="Z17" s="63"/>
      <c r="AA17" s="63"/>
      <c r="AB17" s="63"/>
      <c r="AC17" s="60">
        <f t="shared" si="5"/>
        <v>0</v>
      </c>
      <c r="AD17" s="63"/>
      <c r="AE17" s="63"/>
      <c r="AF17" s="63"/>
      <c r="AG17" s="60">
        <f t="shared" si="6"/>
        <v>0</v>
      </c>
      <c r="AH17" s="63"/>
      <c r="AI17" s="63"/>
      <c r="AJ17" s="63"/>
      <c r="AK17" s="60">
        <f t="shared" si="7"/>
        <v>0</v>
      </c>
      <c r="AL17" s="60">
        <f t="shared" si="8"/>
        <v>0</v>
      </c>
      <c r="AM17" s="60">
        <f t="shared" si="9"/>
        <v>0</v>
      </c>
      <c r="AN17" s="61" t="e">
        <f t="shared" si="10"/>
        <v>#DIV/0!</v>
      </c>
      <c r="AO17" s="60" t="e">
        <f t="shared" si="11"/>
        <v>#DIV/0!</v>
      </c>
      <c r="AQ17" s="63"/>
      <c r="AR17" s="63"/>
      <c r="AS17" s="63"/>
      <c r="AT17" s="63"/>
      <c r="AU17" s="63"/>
      <c r="AV17" s="60">
        <f t="shared" si="12"/>
        <v>0</v>
      </c>
      <c r="AW17" s="63"/>
      <c r="AX17" s="63"/>
      <c r="AY17" s="60">
        <f t="shared" si="13"/>
        <v>0</v>
      </c>
      <c r="AZ17" s="63"/>
      <c r="BA17" s="63"/>
      <c r="BB17" s="63"/>
      <c r="BC17" s="63"/>
      <c r="BD17" s="60">
        <f t="shared" si="14"/>
        <v>0</v>
      </c>
      <c r="BE17" s="63"/>
      <c r="BF17" s="60">
        <f t="shared" si="15"/>
        <v>0</v>
      </c>
      <c r="BG17" s="63"/>
      <c r="BH17" s="63"/>
      <c r="BI17" s="63"/>
      <c r="BJ17" s="60">
        <f t="shared" si="16"/>
        <v>0</v>
      </c>
      <c r="BK17" s="63"/>
      <c r="BL17" s="63"/>
      <c r="BM17" s="63"/>
      <c r="BN17" s="60">
        <f t="shared" si="17"/>
        <v>0</v>
      </c>
      <c r="BO17" s="63"/>
      <c r="BP17" s="63"/>
      <c r="BQ17" s="63"/>
      <c r="BR17" s="60">
        <f t="shared" si="18"/>
        <v>0</v>
      </c>
      <c r="BS17" s="63"/>
      <c r="BT17" s="63"/>
      <c r="BU17" s="63"/>
      <c r="BV17" s="60">
        <f t="shared" si="19"/>
        <v>0</v>
      </c>
      <c r="BW17" s="60">
        <f t="shared" si="20"/>
        <v>0</v>
      </c>
      <c r="BX17" s="60">
        <f t="shared" si="21"/>
        <v>0</v>
      </c>
      <c r="BY17" s="61" t="e">
        <f t="shared" si="22"/>
        <v>#DIV/0!</v>
      </c>
      <c r="BZ17" s="60" t="e">
        <f t="shared" si="23"/>
        <v>#DIV/0!</v>
      </c>
    </row>
    <row r="18" spans="1:78">
      <c r="A18" s="39"/>
      <c r="B18" s="51" t="s">
        <v>270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</row>
    <row r="19" spans="1:78">
      <c r="A19" s="39">
        <v>1</v>
      </c>
      <c r="B19" s="49"/>
      <c r="C19" s="49"/>
      <c r="D19" s="45"/>
      <c r="E19" s="45"/>
      <c r="F19" s="59"/>
      <c r="G19" s="59"/>
      <c r="H19" s="59"/>
      <c r="I19" s="59"/>
      <c r="J19" s="59"/>
      <c r="K19" s="60">
        <f>J19/100*I19</f>
        <v>0</v>
      </c>
      <c r="L19" s="59"/>
      <c r="M19" s="59"/>
      <c r="N19" s="60">
        <f>M19/100*L19</f>
        <v>0</v>
      </c>
      <c r="O19" s="59"/>
      <c r="P19" s="59"/>
      <c r="Q19" s="59"/>
      <c r="R19" s="59"/>
      <c r="S19" s="60">
        <f>H19+Q19+R19</f>
        <v>0</v>
      </c>
      <c r="T19" s="59"/>
      <c r="U19" s="60">
        <f>S19*T19</f>
        <v>0</v>
      </c>
      <c r="V19" s="59"/>
      <c r="W19" s="59"/>
      <c r="X19" s="59"/>
      <c r="Y19" s="60">
        <f>W19*X19</f>
        <v>0</v>
      </c>
      <c r="Z19" s="59"/>
      <c r="AA19" s="59"/>
      <c r="AB19" s="59"/>
      <c r="AC19" s="60">
        <f>AA19*AB19</f>
        <v>0</v>
      </c>
      <c r="AD19" s="59"/>
      <c r="AE19" s="59"/>
      <c r="AF19" s="59"/>
      <c r="AG19" s="60">
        <f>AE19*AF19</f>
        <v>0</v>
      </c>
      <c r="AH19" s="59"/>
      <c r="AI19" s="59"/>
      <c r="AJ19" s="59"/>
      <c r="AK19" s="60">
        <f>AI19*AJ19</f>
        <v>0</v>
      </c>
      <c r="AL19" s="60">
        <f>Y19+AC19+AG19+AK19</f>
        <v>0</v>
      </c>
      <c r="AM19" s="60">
        <f>W19+AA19+AE19+AI19</f>
        <v>0</v>
      </c>
      <c r="AN19" s="61" t="e">
        <f>AM19/S19</f>
        <v>#DIV/0!</v>
      </c>
      <c r="AO19" s="60" t="e">
        <f>AL19/AM19</f>
        <v>#DIV/0!</v>
      </c>
      <c r="AQ19" s="59"/>
      <c r="AR19" s="59"/>
      <c r="AS19" s="59"/>
      <c r="AT19" s="59"/>
      <c r="AU19" s="59"/>
      <c r="AV19" s="60">
        <f>AU19/100*AT19</f>
        <v>0</v>
      </c>
      <c r="AW19" s="59"/>
      <c r="AX19" s="59"/>
      <c r="AY19" s="60">
        <f>AX19/100*AW19</f>
        <v>0</v>
      </c>
      <c r="AZ19" s="59"/>
      <c r="BA19" s="59"/>
      <c r="BB19" s="59"/>
      <c r="BC19" s="59"/>
      <c r="BD19" s="60">
        <f>AS19+BB19+BC19</f>
        <v>0</v>
      </c>
      <c r="BE19" s="59"/>
      <c r="BF19" s="60">
        <f>BD19*BE19</f>
        <v>0</v>
      </c>
      <c r="BG19" s="59"/>
      <c r="BH19" s="59"/>
      <c r="BI19" s="59"/>
      <c r="BJ19" s="60">
        <f>BH19*BI19</f>
        <v>0</v>
      </c>
      <c r="BK19" s="59"/>
      <c r="BL19" s="59"/>
      <c r="BM19" s="59"/>
      <c r="BN19" s="60">
        <f>BL19*BM19</f>
        <v>0</v>
      </c>
      <c r="BO19" s="59"/>
      <c r="BP19" s="59"/>
      <c r="BQ19" s="59"/>
      <c r="BR19" s="60">
        <f>BP19*BQ19</f>
        <v>0</v>
      </c>
      <c r="BS19" s="59"/>
      <c r="BT19" s="59"/>
      <c r="BU19" s="59"/>
      <c r="BV19" s="60">
        <f>BT19*BU19</f>
        <v>0</v>
      </c>
      <c r="BW19" s="60">
        <f>BJ19+BN19+BR19+BV19</f>
        <v>0</v>
      </c>
      <c r="BX19" s="60">
        <f>BH19+BL19+BP19+BT19</f>
        <v>0</v>
      </c>
      <c r="BY19" s="61" t="e">
        <f>BX19/BD19</f>
        <v>#DIV/0!</v>
      </c>
      <c r="BZ19" s="60" t="e">
        <f>BW19/BX19</f>
        <v>#DIV/0!</v>
      </c>
    </row>
    <row r="20" spans="1:78">
      <c r="A20" s="39"/>
      <c r="B20" s="49"/>
      <c r="C20" s="49"/>
      <c r="D20" s="45"/>
      <c r="E20" s="45"/>
      <c r="F20" s="59"/>
      <c r="G20" s="59"/>
      <c r="H20" s="59"/>
      <c r="I20" s="59"/>
      <c r="J20" s="59"/>
      <c r="K20" s="60">
        <f t="shared" ref="K20:K28" si="24">J20/100*I20</f>
        <v>0</v>
      </c>
      <c r="L20" s="59"/>
      <c r="M20" s="59"/>
      <c r="N20" s="60">
        <f t="shared" ref="N20:N28" si="25">M20/100*L20</f>
        <v>0</v>
      </c>
      <c r="O20" s="59"/>
      <c r="P20" s="59"/>
      <c r="Q20" s="59"/>
      <c r="R20" s="59"/>
      <c r="S20" s="60">
        <f t="shared" ref="S20:S28" si="26">H20+Q20+R20</f>
        <v>0</v>
      </c>
      <c r="T20" s="59"/>
      <c r="U20" s="60">
        <f t="shared" ref="U20:U28" si="27">S20*T20</f>
        <v>0</v>
      </c>
      <c r="V20" s="59"/>
      <c r="W20" s="59"/>
      <c r="X20" s="59"/>
      <c r="Y20" s="60">
        <f t="shared" ref="Y20:Y28" si="28">W20*X20</f>
        <v>0</v>
      </c>
      <c r="Z20" s="59"/>
      <c r="AA20" s="59"/>
      <c r="AB20" s="59"/>
      <c r="AC20" s="60">
        <f t="shared" ref="AC20:AC28" si="29">AA20*AB20</f>
        <v>0</v>
      </c>
      <c r="AD20" s="59"/>
      <c r="AE20" s="59"/>
      <c r="AF20" s="59"/>
      <c r="AG20" s="60">
        <f t="shared" ref="AG20:AG28" si="30">AE20*AF20</f>
        <v>0</v>
      </c>
      <c r="AH20" s="59"/>
      <c r="AI20" s="59"/>
      <c r="AJ20" s="59"/>
      <c r="AK20" s="60">
        <f t="shared" ref="AK20:AK28" si="31">AI20*AJ20</f>
        <v>0</v>
      </c>
      <c r="AL20" s="60">
        <f t="shared" ref="AL20:AL28" si="32">Y20+AC20+AG20+AK20</f>
        <v>0</v>
      </c>
      <c r="AM20" s="60">
        <f t="shared" ref="AM20:AM28" si="33">W20+AA20+AE20+AI20</f>
        <v>0</v>
      </c>
      <c r="AN20" s="61" t="e">
        <f t="shared" ref="AN20:AN28" si="34">AM20/S20</f>
        <v>#DIV/0!</v>
      </c>
      <c r="AO20" s="60" t="e">
        <f t="shared" ref="AO20:AO28" si="35">AL20/AM20</f>
        <v>#DIV/0!</v>
      </c>
      <c r="AQ20" s="59"/>
      <c r="AR20" s="59"/>
      <c r="AS20" s="59"/>
      <c r="AT20" s="59"/>
      <c r="AU20" s="59"/>
      <c r="AV20" s="60">
        <f t="shared" ref="AV20:AV28" si="36">AU20/100*AT20</f>
        <v>0</v>
      </c>
      <c r="AW20" s="59"/>
      <c r="AX20" s="59"/>
      <c r="AY20" s="60">
        <f t="shared" ref="AY20:AY28" si="37">AX20/100*AW20</f>
        <v>0</v>
      </c>
      <c r="AZ20" s="59"/>
      <c r="BA20" s="59"/>
      <c r="BB20" s="59"/>
      <c r="BC20" s="59"/>
      <c r="BD20" s="60">
        <f t="shared" ref="BD20:BD28" si="38">AS20+BB20+BC20</f>
        <v>0</v>
      </c>
      <c r="BE20" s="59"/>
      <c r="BF20" s="60">
        <f t="shared" ref="BF20:BF28" si="39">BD20*BE20</f>
        <v>0</v>
      </c>
      <c r="BG20" s="59"/>
      <c r="BH20" s="59"/>
      <c r="BI20" s="59"/>
      <c r="BJ20" s="60">
        <f t="shared" ref="BJ20:BJ28" si="40">BH20*BI20</f>
        <v>0</v>
      </c>
      <c r="BK20" s="59"/>
      <c r="BL20" s="59"/>
      <c r="BM20" s="59"/>
      <c r="BN20" s="60">
        <f t="shared" ref="BN20:BN28" si="41">BL20*BM20</f>
        <v>0</v>
      </c>
      <c r="BO20" s="59"/>
      <c r="BP20" s="59"/>
      <c r="BQ20" s="59"/>
      <c r="BR20" s="60">
        <f t="shared" ref="BR20:BR28" si="42">BP20*BQ20</f>
        <v>0</v>
      </c>
      <c r="BS20" s="59"/>
      <c r="BT20" s="59"/>
      <c r="BU20" s="59"/>
      <c r="BV20" s="60">
        <f t="shared" ref="BV20:BV28" si="43">BT20*BU20</f>
        <v>0</v>
      </c>
      <c r="BW20" s="60">
        <f t="shared" ref="BW20:BW28" si="44">BJ20+BN20+BR20+BV20</f>
        <v>0</v>
      </c>
      <c r="BX20" s="60">
        <f t="shared" ref="BX20:BX28" si="45">BH20+BL20+BP20+BT20</f>
        <v>0</v>
      </c>
      <c r="BY20" s="61" t="e">
        <f t="shared" ref="BY20:BY28" si="46">BX20/BD20</f>
        <v>#DIV/0!</v>
      </c>
      <c r="BZ20" s="60" t="e">
        <f t="shared" ref="BZ20:BZ28" si="47">BW20/BX20</f>
        <v>#DIV/0!</v>
      </c>
    </row>
    <row r="21" spans="1:78">
      <c r="A21" s="39"/>
      <c r="B21" s="49"/>
      <c r="C21" s="49"/>
      <c r="D21" s="45"/>
      <c r="E21" s="45"/>
      <c r="F21" s="59"/>
      <c r="G21" s="59"/>
      <c r="H21" s="59"/>
      <c r="I21" s="59"/>
      <c r="J21" s="59"/>
      <c r="K21" s="60">
        <f t="shared" si="24"/>
        <v>0</v>
      </c>
      <c r="L21" s="59"/>
      <c r="M21" s="59"/>
      <c r="N21" s="60">
        <f t="shared" si="25"/>
        <v>0</v>
      </c>
      <c r="O21" s="59"/>
      <c r="P21" s="59"/>
      <c r="Q21" s="59"/>
      <c r="R21" s="59"/>
      <c r="S21" s="60">
        <f t="shared" si="26"/>
        <v>0</v>
      </c>
      <c r="T21" s="59"/>
      <c r="U21" s="60">
        <f t="shared" si="27"/>
        <v>0</v>
      </c>
      <c r="V21" s="59"/>
      <c r="W21" s="59"/>
      <c r="X21" s="59"/>
      <c r="Y21" s="60">
        <f t="shared" si="28"/>
        <v>0</v>
      </c>
      <c r="Z21" s="59"/>
      <c r="AA21" s="59"/>
      <c r="AB21" s="59"/>
      <c r="AC21" s="60">
        <f t="shared" si="29"/>
        <v>0</v>
      </c>
      <c r="AD21" s="59"/>
      <c r="AE21" s="59"/>
      <c r="AF21" s="59"/>
      <c r="AG21" s="60">
        <f t="shared" si="30"/>
        <v>0</v>
      </c>
      <c r="AH21" s="59"/>
      <c r="AI21" s="59"/>
      <c r="AJ21" s="59"/>
      <c r="AK21" s="60">
        <f t="shared" si="31"/>
        <v>0</v>
      </c>
      <c r="AL21" s="60">
        <f t="shared" si="32"/>
        <v>0</v>
      </c>
      <c r="AM21" s="60">
        <f t="shared" si="33"/>
        <v>0</v>
      </c>
      <c r="AN21" s="61" t="e">
        <f t="shared" si="34"/>
        <v>#DIV/0!</v>
      </c>
      <c r="AO21" s="60" t="e">
        <f t="shared" si="35"/>
        <v>#DIV/0!</v>
      </c>
      <c r="AQ21" s="59"/>
      <c r="AR21" s="59"/>
      <c r="AS21" s="59"/>
      <c r="AT21" s="59"/>
      <c r="AU21" s="59"/>
      <c r="AV21" s="60">
        <f t="shared" si="36"/>
        <v>0</v>
      </c>
      <c r="AW21" s="59"/>
      <c r="AX21" s="59"/>
      <c r="AY21" s="60">
        <f t="shared" si="37"/>
        <v>0</v>
      </c>
      <c r="AZ21" s="59"/>
      <c r="BA21" s="59"/>
      <c r="BB21" s="59"/>
      <c r="BC21" s="59"/>
      <c r="BD21" s="60">
        <f t="shared" si="38"/>
        <v>0</v>
      </c>
      <c r="BE21" s="59"/>
      <c r="BF21" s="60">
        <f t="shared" si="39"/>
        <v>0</v>
      </c>
      <c r="BG21" s="59"/>
      <c r="BH21" s="59"/>
      <c r="BI21" s="59"/>
      <c r="BJ21" s="60">
        <f t="shared" si="40"/>
        <v>0</v>
      </c>
      <c r="BK21" s="59"/>
      <c r="BL21" s="59"/>
      <c r="BM21" s="59"/>
      <c r="BN21" s="60">
        <f t="shared" si="41"/>
        <v>0</v>
      </c>
      <c r="BO21" s="59"/>
      <c r="BP21" s="59"/>
      <c r="BQ21" s="59"/>
      <c r="BR21" s="60">
        <f t="shared" si="42"/>
        <v>0</v>
      </c>
      <c r="BS21" s="59"/>
      <c r="BT21" s="59"/>
      <c r="BU21" s="59"/>
      <c r="BV21" s="60">
        <f t="shared" si="43"/>
        <v>0</v>
      </c>
      <c r="BW21" s="60">
        <f t="shared" si="44"/>
        <v>0</v>
      </c>
      <c r="BX21" s="60">
        <f t="shared" si="45"/>
        <v>0</v>
      </c>
      <c r="BY21" s="61" t="e">
        <f t="shared" si="46"/>
        <v>#DIV/0!</v>
      </c>
      <c r="BZ21" s="60" t="e">
        <f t="shared" si="47"/>
        <v>#DIV/0!</v>
      </c>
    </row>
    <row r="22" spans="1:78">
      <c r="A22" s="39"/>
      <c r="B22" s="49"/>
      <c r="C22" s="49"/>
      <c r="D22" s="45"/>
      <c r="E22" s="45"/>
      <c r="F22" s="59"/>
      <c r="G22" s="59"/>
      <c r="H22" s="59"/>
      <c r="I22" s="59"/>
      <c r="J22" s="59"/>
      <c r="K22" s="60">
        <f t="shared" si="24"/>
        <v>0</v>
      </c>
      <c r="L22" s="59"/>
      <c r="M22" s="59"/>
      <c r="N22" s="60">
        <f t="shared" si="25"/>
        <v>0</v>
      </c>
      <c r="O22" s="59"/>
      <c r="P22" s="59"/>
      <c r="Q22" s="59"/>
      <c r="R22" s="59"/>
      <c r="S22" s="60">
        <f t="shared" si="26"/>
        <v>0</v>
      </c>
      <c r="T22" s="59"/>
      <c r="U22" s="60">
        <f t="shared" si="27"/>
        <v>0</v>
      </c>
      <c r="V22" s="59"/>
      <c r="W22" s="59"/>
      <c r="X22" s="59"/>
      <c r="Y22" s="60">
        <f t="shared" si="28"/>
        <v>0</v>
      </c>
      <c r="Z22" s="59"/>
      <c r="AA22" s="59"/>
      <c r="AB22" s="59"/>
      <c r="AC22" s="60">
        <f t="shared" si="29"/>
        <v>0</v>
      </c>
      <c r="AD22" s="59"/>
      <c r="AE22" s="59"/>
      <c r="AF22" s="59"/>
      <c r="AG22" s="60">
        <f t="shared" si="30"/>
        <v>0</v>
      </c>
      <c r="AH22" s="59"/>
      <c r="AI22" s="59"/>
      <c r="AJ22" s="59"/>
      <c r="AK22" s="60">
        <f t="shared" si="31"/>
        <v>0</v>
      </c>
      <c r="AL22" s="60">
        <f t="shared" si="32"/>
        <v>0</v>
      </c>
      <c r="AM22" s="60">
        <f t="shared" si="33"/>
        <v>0</v>
      </c>
      <c r="AN22" s="61" t="e">
        <f t="shared" si="34"/>
        <v>#DIV/0!</v>
      </c>
      <c r="AO22" s="60" t="e">
        <f t="shared" si="35"/>
        <v>#DIV/0!</v>
      </c>
      <c r="AQ22" s="59"/>
      <c r="AR22" s="59"/>
      <c r="AS22" s="59"/>
      <c r="AT22" s="59"/>
      <c r="AU22" s="59"/>
      <c r="AV22" s="60">
        <f t="shared" si="36"/>
        <v>0</v>
      </c>
      <c r="AW22" s="59"/>
      <c r="AX22" s="59"/>
      <c r="AY22" s="60">
        <f t="shared" si="37"/>
        <v>0</v>
      </c>
      <c r="AZ22" s="59"/>
      <c r="BA22" s="59"/>
      <c r="BB22" s="59"/>
      <c r="BC22" s="59"/>
      <c r="BD22" s="60">
        <f t="shared" si="38"/>
        <v>0</v>
      </c>
      <c r="BE22" s="59"/>
      <c r="BF22" s="60">
        <f t="shared" si="39"/>
        <v>0</v>
      </c>
      <c r="BG22" s="59"/>
      <c r="BH22" s="59"/>
      <c r="BI22" s="59"/>
      <c r="BJ22" s="60">
        <f t="shared" si="40"/>
        <v>0</v>
      </c>
      <c r="BK22" s="59"/>
      <c r="BL22" s="59"/>
      <c r="BM22" s="59"/>
      <c r="BN22" s="60">
        <f t="shared" si="41"/>
        <v>0</v>
      </c>
      <c r="BO22" s="59"/>
      <c r="BP22" s="59"/>
      <c r="BQ22" s="59"/>
      <c r="BR22" s="60">
        <f t="shared" si="42"/>
        <v>0</v>
      </c>
      <c r="BS22" s="59"/>
      <c r="BT22" s="59"/>
      <c r="BU22" s="59"/>
      <c r="BV22" s="60">
        <f t="shared" si="43"/>
        <v>0</v>
      </c>
      <c r="BW22" s="60">
        <f t="shared" si="44"/>
        <v>0</v>
      </c>
      <c r="BX22" s="60">
        <f t="shared" si="45"/>
        <v>0</v>
      </c>
      <c r="BY22" s="61" t="e">
        <f t="shared" si="46"/>
        <v>#DIV/0!</v>
      </c>
      <c r="BZ22" s="60" t="e">
        <f t="shared" si="47"/>
        <v>#DIV/0!</v>
      </c>
    </row>
    <row r="23" spans="1:78">
      <c r="A23" s="39"/>
      <c r="B23" s="49"/>
      <c r="C23" s="49"/>
      <c r="D23" s="45"/>
      <c r="E23" s="45"/>
      <c r="F23" s="59"/>
      <c r="G23" s="59"/>
      <c r="H23" s="59"/>
      <c r="I23" s="59"/>
      <c r="J23" s="59"/>
      <c r="K23" s="60">
        <f t="shared" si="24"/>
        <v>0</v>
      </c>
      <c r="L23" s="59"/>
      <c r="M23" s="59"/>
      <c r="N23" s="60">
        <f t="shared" si="25"/>
        <v>0</v>
      </c>
      <c r="O23" s="59"/>
      <c r="P23" s="59"/>
      <c r="Q23" s="59"/>
      <c r="R23" s="59"/>
      <c r="S23" s="60">
        <f t="shared" si="26"/>
        <v>0</v>
      </c>
      <c r="T23" s="59"/>
      <c r="U23" s="60">
        <f t="shared" si="27"/>
        <v>0</v>
      </c>
      <c r="V23" s="59"/>
      <c r="W23" s="59"/>
      <c r="X23" s="59"/>
      <c r="Y23" s="60">
        <f t="shared" si="28"/>
        <v>0</v>
      </c>
      <c r="Z23" s="59"/>
      <c r="AA23" s="59"/>
      <c r="AB23" s="59"/>
      <c r="AC23" s="60">
        <f t="shared" si="29"/>
        <v>0</v>
      </c>
      <c r="AD23" s="59"/>
      <c r="AE23" s="59"/>
      <c r="AF23" s="59"/>
      <c r="AG23" s="60">
        <f t="shared" si="30"/>
        <v>0</v>
      </c>
      <c r="AH23" s="59"/>
      <c r="AI23" s="59"/>
      <c r="AJ23" s="59"/>
      <c r="AK23" s="60">
        <f t="shared" si="31"/>
        <v>0</v>
      </c>
      <c r="AL23" s="60">
        <f t="shared" si="32"/>
        <v>0</v>
      </c>
      <c r="AM23" s="60">
        <f t="shared" si="33"/>
        <v>0</v>
      </c>
      <c r="AN23" s="61" t="e">
        <f t="shared" si="34"/>
        <v>#DIV/0!</v>
      </c>
      <c r="AO23" s="60" t="e">
        <f t="shared" si="35"/>
        <v>#DIV/0!</v>
      </c>
      <c r="AQ23" s="59"/>
      <c r="AR23" s="59"/>
      <c r="AS23" s="59"/>
      <c r="AT23" s="59"/>
      <c r="AU23" s="59"/>
      <c r="AV23" s="60">
        <f t="shared" si="36"/>
        <v>0</v>
      </c>
      <c r="AW23" s="59"/>
      <c r="AX23" s="59"/>
      <c r="AY23" s="60">
        <f t="shared" si="37"/>
        <v>0</v>
      </c>
      <c r="AZ23" s="59"/>
      <c r="BA23" s="59"/>
      <c r="BB23" s="59"/>
      <c r="BC23" s="59"/>
      <c r="BD23" s="60">
        <f t="shared" si="38"/>
        <v>0</v>
      </c>
      <c r="BE23" s="59"/>
      <c r="BF23" s="60">
        <f t="shared" si="39"/>
        <v>0</v>
      </c>
      <c r="BG23" s="59"/>
      <c r="BH23" s="59"/>
      <c r="BI23" s="59"/>
      <c r="BJ23" s="60">
        <f t="shared" si="40"/>
        <v>0</v>
      </c>
      <c r="BK23" s="59"/>
      <c r="BL23" s="59"/>
      <c r="BM23" s="59"/>
      <c r="BN23" s="60">
        <f t="shared" si="41"/>
        <v>0</v>
      </c>
      <c r="BO23" s="59"/>
      <c r="BP23" s="59"/>
      <c r="BQ23" s="59"/>
      <c r="BR23" s="60">
        <f t="shared" si="42"/>
        <v>0</v>
      </c>
      <c r="BS23" s="59"/>
      <c r="BT23" s="59"/>
      <c r="BU23" s="59"/>
      <c r="BV23" s="60">
        <f t="shared" si="43"/>
        <v>0</v>
      </c>
      <c r="BW23" s="60">
        <f t="shared" si="44"/>
        <v>0</v>
      </c>
      <c r="BX23" s="60">
        <f t="shared" si="45"/>
        <v>0</v>
      </c>
      <c r="BY23" s="61" t="e">
        <f t="shared" si="46"/>
        <v>#DIV/0!</v>
      </c>
      <c r="BZ23" s="60" t="e">
        <f t="shared" si="47"/>
        <v>#DIV/0!</v>
      </c>
    </row>
    <row r="24" spans="1:78">
      <c r="A24" s="39"/>
      <c r="B24" s="49"/>
      <c r="C24" s="49"/>
      <c r="D24" s="45"/>
      <c r="E24" s="45"/>
      <c r="F24" s="62"/>
      <c r="G24" s="62"/>
      <c r="H24" s="62"/>
      <c r="I24" s="62"/>
      <c r="J24" s="62"/>
      <c r="K24" s="60">
        <f t="shared" si="24"/>
        <v>0</v>
      </c>
      <c r="L24" s="62"/>
      <c r="M24" s="62"/>
      <c r="N24" s="60">
        <f t="shared" si="25"/>
        <v>0</v>
      </c>
      <c r="O24" s="62"/>
      <c r="P24" s="62"/>
      <c r="Q24" s="62"/>
      <c r="R24" s="62"/>
      <c r="S24" s="60">
        <f t="shared" si="26"/>
        <v>0</v>
      </c>
      <c r="T24" s="62"/>
      <c r="U24" s="60">
        <f t="shared" si="27"/>
        <v>0</v>
      </c>
      <c r="V24" s="62"/>
      <c r="W24" s="62"/>
      <c r="X24" s="62"/>
      <c r="Y24" s="60">
        <f t="shared" si="28"/>
        <v>0</v>
      </c>
      <c r="Z24" s="62"/>
      <c r="AA24" s="62"/>
      <c r="AB24" s="62"/>
      <c r="AC24" s="60">
        <f t="shared" si="29"/>
        <v>0</v>
      </c>
      <c r="AD24" s="62"/>
      <c r="AE24" s="62"/>
      <c r="AF24" s="62"/>
      <c r="AG24" s="60">
        <f t="shared" si="30"/>
        <v>0</v>
      </c>
      <c r="AH24" s="62"/>
      <c r="AI24" s="62"/>
      <c r="AJ24" s="62"/>
      <c r="AK24" s="60">
        <f t="shared" si="31"/>
        <v>0</v>
      </c>
      <c r="AL24" s="60">
        <f t="shared" si="32"/>
        <v>0</v>
      </c>
      <c r="AM24" s="60">
        <f t="shared" si="33"/>
        <v>0</v>
      </c>
      <c r="AN24" s="61" t="e">
        <f t="shared" si="34"/>
        <v>#DIV/0!</v>
      </c>
      <c r="AO24" s="60" t="e">
        <f t="shared" si="35"/>
        <v>#DIV/0!</v>
      </c>
      <c r="AQ24" s="62"/>
      <c r="AR24" s="62"/>
      <c r="AS24" s="62"/>
      <c r="AT24" s="62"/>
      <c r="AU24" s="62"/>
      <c r="AV24" s="60">
        <f t="shared" si="36"/>
        <v>0</v>
      </c>
      <c r="AW24" s="62"/>
      <c r="AX24" s="62"/>
      <c r="AY24" s="60">
        <f t="shared" si="37"/>
        <v>0</v>
      </c>
      <c r="AZ24" s="62"/>
      <c r="BA24" s="62"/>
      <c r="BB24" s="62"/>
      <c r="BC24" s="62"/>
      <c r="BD24" s="60">
        <f t="shared" si="38"/>
        <v>0</v>
      </c>
      <c r="BE24" s="62"/>
      <c r="BF24" s="60">
        <f t="shared" si="39"/>
        <v>0</v>
      </c>
      <c r="BG24" s="62"/>
      <c r="BH24" s="62"/>
      <c r="BI24" s="62"/>
      <c r="BJ24" s="60">
        <f t="shared" si="40"/>
        <v>0</v>
      </c>
      <c r="BK24" s="62"/>
      <c r="BL24" s="62"/>
      <c r="BM24" s="62"/>
      <c r="BN24" s="60">
        <f t="shared" si="41"/>
        <v>0</v>
      </c>
      <c r="BO24" s="62"/>
      <c r="BP24" s="62"/>
      <c r="BQ24" s="62"/>
      <c r="BR24" s="60">
        <f t="shared" si="42"/>
        <v>0</v>
      </c>
      <c r="BS24" s="62"/>
      <c r="BT24" s="62"/>
      <c r="BU24" s="62"/>
      <c r="BV24" s="60">
        <f t="shared" si="43"/>
        <v>0</v>
      </c>
      <c r="BW24" s="60">
        <f t="shared" si="44"/>
        <v>0</v>
      </c>
      <c r="BX24" s="60">
        <f t="shared" si="45"/>
        <v>0</v>
      </c>
      <c r="BY24" s="61" t="e">
        <f t="shared" si="46"/>
        <v>#DIV/0!</v>
      </c>
      <c r="BZ24" s="60" t="e">
        <f t="shared" si="47"/>
        <v>#DIV/0!</v>
      </c>
    </row>
    <row r="25" spans="1:78">
      <c r="A25" s="39"/>
      <c r="B25" s="49"/>
      <c r="C25" s="49"/>
      <c r="D25" s="45"/>
      <c r="E25" s="45"/>
      <c r="F25" s="63"/>
      <c r="G25" s="63"/>
      <c r="H25" s="63"/>
      <c r="I25" s="63"/>
      <c r="J25" s="63"/>
      <c r="K25" s="60">
        <f t="shared" si="24"/>
        <v>0</v>
      </c>
      <c r="L25" s="63"/>
      <c r="M25" s="63"/>
      <c r="N25" s="60">
        <f t="shared" si="25"/>
        <v>0</v>
      </c>
      <c r="O25" s="63"/>
      <c r="P25" s="63"/>
      <c r="Q25" s="63"/>
      <c r="R25" s="63"/>
      <c r="S25" s="60">
        <f t="shared" si="26"/>
        <v>0</v>
      </c>
      <c r="T25" s="63"/>
      <c r="U25" s="60">
        <f t="shared" si="27"/>
        <v>0</v>
      </c>
      <c r="V25" s="63"/>
      <c r="W25" s="63"/>
      <c r="X25" s="63"/>
      <c r="Y25" s="60">
        <f t="shared" si="28"/>
        <v>0</v>
      </c>
      <c r="Z25" s="63"/>
      <c r="AA25" s="63"/>
      <c r="AB25" s="63"/>
      <c r="AC25" s="60">
        <f t="shared" si="29"/>
        <v>0</v>
      </c>
      <c r="AD25" s="63"/>
      <c r="AE25" s="63"/>
      <c r="AF25" s="63"/>
      <c r="AG25" s="60">
        <f t="shared" si="30"/>
        <v>0</v>
      </c>
      <c r="AH25" s="63"/>
      <c r="AI25" s="63"/>
      <c r="AJ25" s="63"/>
      <c r="AK25" s="60">
        <f t="shared" si="31"/>
        <v>0</v>
      </c>
      <c r="AL25" s="60">
        <f t="shared" si="32"/>
        <v>0</v>
      </c>
      <c r="AM25" s="60">
        <f t="shared" si="33"/>
        <v>0</v>
      </c>
      <c r="AN25" s="61" t="e">
        <f t="shared" si="34"/>
        <v>#DIV/0!</v>
      </c>
      <c r="AO25" s="60" t="e">
        <f t="shared" si="35"/>
        <v>#DIV/0!</v>
      </c>
      <c r="AQ25" s="63"/>
      <c r="AR25" s="63"/>
      <c r="AS25" s="63"/>
      <c r="AT25" s="63"/>
      <c r="AU25" s="63"/>
      <c r="AV25" s="60">
        <f t="shared" si="36"/>
        <v>0</v>
      </c>
      <c r="AW25" s="63"/>
      <c r="AX25" s="63"/>
      <c r="AY25" s="60">
        <f t="shared" si="37"/>
        <v>0</v>
      </c>
      <c r="AZ25" s="63"/>
      <c r="BA25" s="63"/>
      <c r="BB25" s="63"/>
      <c r="BC25" s="63"/>
      <c r="BD25" s="60">
        <f t="shared" si="38"/>
        <v>0</v>
      </c>
      <c r="BE25" s="63"/>
      <c r="BF25" s="60">
        <f t="shared" si="39"/>
        <v>0</v>
      </c>
      <c r="BG25" s="63"/>
      <c r="BH25" s="63"/>
      <c r="BI25" s="63"/>
      <c r="BJ25" s="60">
        <f t="shared" si="40"/>
        <v>0</v>
      </c>
      <c r="BK25" s="63"/>
      <c r="BL25" s="63"/>
      <c r="BM25" s="63"/>
      <c r="BN25" s="60">
        <f t="shared" si="41"/>
        <v>0</v>
      </c>
      <c r="BO25" s="63"/>
      <c r="BP25" s="63"/>
      <c r="BQ25" s="63"/>
      <c r="BR25" s="60">
        <f t="shared" si="42"/>
        <v>0</v>
      </c>
      <c r="BS25" s="63"/>
      <c r="BT25" s="63"/>
      <c r="BU25" s="63"/>
      <c r="BV25" s="60">
        <f t="shared" si="43"/>
        <v>0</v>
      </c>
      <c r="BW25" s="60">
        <f t="shared" si="44"/>
        <v>0</v>
      </c>
      <c r="BX25" s="60">
        <f t="shared" si="45"/>
        <v>0</v>
      </c>
      <c r="BY25" s="61" t="e">
        <f t="shared" si="46"/>
        <v>#DIV/0!</v>
      </c>
      <c r="BZ25" s="60" t="e">
        <f t="shared" si="47"/>
        <v>#DIV/0!</v>
      </c>
    </row>
    <row r="26" spans="1:78">
      <c r="A26" s="39"/>
      <c r="B26" s="49"/>
      <c r="C26" s="49"/>
      <c r="D26" s="45"/>
      <c r="E26" s="45"/>
      <c r="F26" s="63"/>
      <c r="G26" s="63"/>
      <c r="H26" s="63"/>
      <c r="I26" s="63"/>
      <c r="J26" s="63"/>
      <c r="K26" s="60">
        <f t="shared" si="24"/>
        <v>0</v>
      </c>
      <c r="L26" s="63"/>
      <c r="M26" s="63"/>
      <c r="N26" s="60">
        <f t="shared" si="25"/>
        <v>0</v>
      </c>
      <c r="O26" s="63"/>
      <c r="P26" s="63"/>
      <c r="Q26" s="63"/>
      <c r="R26" s="63"/>
      <c r="S26" s="60">
        <f t="shared" si="26"/>
        <v>0</v>
      </c>
      <c r="T26" s="63"/>
      <c r="U26" s="60">
        <f t="shared" si="27"/>
        <v>0</v>
      </c>
      <c r="V26" s="63"/>
      <c r="W26" s="63"/>
      <c r="X26" s="63"/>
      <c r="Y26" s="60">
        <f t="shared" si="28"/>
        <v>0</v>
      </c>
      <c r="Z26" s="63"/>
      <c r="AA26" s="63"/>
      <c r="AB26" s="63"/>
      <c r="AC26" s="60">
        <f t="shared" si="29"/>
        <v>0</v>
      </c>
      <c r="AD26" s="63"/>
      <c r="AE26" s="63"/>
      <c r="AF26" s="63"/>
      <c r="AG26" s="60">
        <f t="shared" si="30"/>
        <v>0</v>
      </c>
      <c r="AH26" s="63"/>
      <c r="AI26" s="63"/>
      <c r="AJ26" s="63"/>
      <c r="AK26" s="60">
        <f t="shared" si="31"/>
        <v>0</v>
      </c>
      <c r="AL26" s="60">
        <f t="shared" si="32"/>
        <v>0</v>
      </c>
      <c r="AM26" s="60">
        <f t="shared" si="33"/>
        <v>0</v>
      </c>
      <c r="AN26" s="61" t="e">
        <f t="shared" si="34"/>
        <v>#DIV/0!</v>
      </c>
      <c r="AO26" s="60" t="e">
        <f t="shared" si="35"/>
        <v>#DIV/0!</v>
      </c>
      <c r="AQ26" s="63"/>
      <c r="AR26" s="63"/>
      <c r="AS26" s="63"/>
      <c r="AT26" s="63"/>
      <c r="AU26" s="63"/>
      <c r="AV26" s="60">
        <f t="shared" si="36"/>
        <v>0</v>
      </c>
      <c r="AW26" s="63"/>
      <c r="AX26" s="63"/>
      <c r="AY26" s="60">
        <f t="shared" si="37"/>
        <v>0</v>
      </c>
      <c r="AZ26" s="63"/>
      <c r="BA26" s="63"/>
      <c r="BB26" s="63"/>
      <c r="BC26" s="63"/>
      <c r="BD26" s="60">
        <f t="shared" si="38"/>
        <v>0</v>
      </c>
      <c r="BE26" s="63"/>
      <c r="BF26" s="60">
        <f t="shared" si="39"/>
        <v>0</v>
      </c>
      <c r="BG26" s="63"/>
      <c r="BH26" s="63"/>
      <c r="BI26" s="63"/>
      <c r="BJ26" s="60">
        <f t="shared" si="40"/>
        <v>0</v>
      </c>
      <c r="BK26" s="63"/>
      <c r="BL26" s="63"/>
      <c r="BM26" s="63"/>
      <c r="BN26" s="60">
        <f t="shared" si="41"/>
        <v>0</v>
      </c>
      <c r="BO26" s="63"/>
      <c r="BP26" s="63"/>
      <c r="BQ26" s="63"/>
      <c r="BR26" s="60">
        <f t="shared" si="42"/>
        <v>0</v>
      </c>
      <c r="BS26" s="63"/>
      <c r="BT26" s="63"/>
      <c r="BU26" s="63"/>
      <c r="BV26" s="60">
        <f t="shared" si="43"/>
        <v>0</v>
      </c>
      <c r="BW26" s="60">
        <f t="shared" si="44"/>
        <v>0</v>
      </c>
      <c r="BX26" s="60">
        <f t="shared" si="45"/>
        <v>0</v>
      </c>
      <c r="BY26" s="61" t="e">
        <f t="shared" si="46"/>
        <v>#DIV/0!</v>
      </c>
      <c r="BZ26" s="60" t="e">
        <f t="shared" si="47"/>
        <v>#DIV/0!</v>
      </c>
    </row>
    <row r="27" spans="1:78">
      <c r="A27" s="39"/>
      <c r="B27" s="49"/>
      <c r="C27" s="49"/>
      <c r="D27" s="45"/>
      <c r="E27" s="45"/>
      <c r="F27" s="63"/>
      <c r="G27" s="63"/>
      <c r="H27" s="63"/>
      <c r="I27" s="63"/>
      <c r="J27" s="63"/>
      <c r="K27" s="60">
        <f t="shared" si="24"/>
        <v>0</v>
      </c>
      <c r="L27" s="63"/>
      <c r="M27" s="63"/>
      <c r="N27" s="60">
        <f t="shared" si="25"/>
        <v>0</v>
      </c>
      <c r="O27" s="63"/>
      <c r="P27" s="63"/>
      <c r="Q27" s="63"/>
      <c r="R27" s="63"/>
      <c r="S27" s="60">
        <f t="shared" si="26"/>
        <v>0</v>
      </c>
      <c r="T27" s="63"/>
      <c r="U27" s="60">
        <f t="shared" si="27"/>
        <v>0</v>
      </c>
      <c r="V27" s="63"/>
      <c r="W27" s="63"/>
      <c r="X27" s="63"/>
      <c r="Y27" s="60">
        <f t="shared" si="28"/>
        <v>0</v>
      </c>
      <c r="Z27" s="63"/>
      <c r="AA27" s="63"/>
      <c r="AB27" s="63"/>
      <c r="AC27" s="60">
        <f t="shared" si="29"/>
        <v>0</v>
      </c>
      <c r="AD27" s="63"/>
      <c r="AE27" s="63"/>
      <c r="AF27" s="63"/>
      <c r="AG27" s="60">
        <f t="shared" si="30"/>
        <v>0</v>
      </c>
      <c r="AH27" s="63"/>
      <c r="AI27" s="63"/>
      <c r="AJ27" s="63"/>
      <c r="AK27" s="60">
        <f t="shared" si="31"/>
        <v>0</v>
      </c>
      <c r="AL27" s="60">
        <f t="shared" si="32"/>
        <v>0</v>
      </c>
      <c r="AM27" s="60">
        <f t="shared" si="33"/>
        <v>0</v>
      </c>
      <c r="AN27" s="61" t="e">
        <f t="shared" si="34"/>
        <v>#DIV/0!</v>
      </c>
      <c r="AO27" s="60" t="e">
        <f t="shared" si="35"/>
        <v>#DIV/0!</v>
      </c>
      <c r="AQ27" s="63"/>
      <c r="AR27" s="63"/>
      <c r="AS27" s="63"/>
      <c r="AT27" s="63"/>
      <c r="AU27" s="63"/>
      <c r="AV27" s="60">
        <f t="shared" si="36"/>
        <v>0</v>
      </c>
      <c r="AW27" s="63"/>
      <c r="AX27" s="63"/>
      <c r="AY27" s="60">
        <f t="shared" si="37"/>
        <v>0</v>
      </c>
      <c r="AZ27" s="63"/>
      <c r="BA27" s="63"/>
      <c r="BB27" s="63"/>
      <c r="BC27" s="63"/>
      <c r="BD27" s="60">
        <f t="shared" si="38"/>
        <v>0</v>
      </c>
      <c r="BE27" s="63"/>
      <c r="BF27" s="60">
        <f t="shared" si="39"/>
        <v>0</v>
      </c>
      <c r="BG27" s="63"/>
      <c r="BH27" s="63"/>
      <c r="BI27" s="63"/>
      <c r="BJ27" s="60">
        <f t="shared" si="40"/>
        <v>0</v>
      </c>
      <c r="BK27" s="63"/>
      <c r="BL27" s="63"/>
      <c r="BM27" s="63"/>
      <c r="BN27" s="60">
        <f t="shared" si="41"/>
        <v>0</v>
      </c>
      <c r="BO27" s="63"/>
      <c r="BP27" s="63"/>
      <c r="BQ27" s="63"/>
      <c r="BR27" s="60">
        <f t="shared" si="42"/>
        <v>0</v>
      </c>
      <c r="BS27" s="63"/>
      <c r="BT27" s="63"/>
      <c r="BU27" s="63"/>
      <c r="BV27" s="60">
        <f t="shared" si="43"/>
        <v>0</v>
      </c>
      <c r="BW27" s="60">
        <f t="shared" si="44"/>
        <v>0</v>
      </c>
      <c r="BX27" s="60">
        <f t="shared" si="45"/>
        <v>0</v>
      </c>
      <c r="BY27" s="61" t="e">
        <f t="shared" si="46"/>
        <v>#DIV/0!</v>
      </c>
      <c r="BZ27" s="60" t="e">
        <f t="shared" si="47"/>
        <v>#DIV/0!</v>
      </c>
    </row>
    <row r="28" spans="1:78">
      <c r="A28" s="39"/>
      <c r="B28" s="49"/>
      <c r="C28" s="49"/>
      <c r="D28" s="45"/>
      <c r="E28" s="45"/>
      <c r="F28" s="63"/>
      <c r="G28" s="63"/>
      <c r="H28" s="63"/>
      <c r="I28" s="63"/>
      <c r="J28" s="63"/>
      <c r="K28" s="60">
        <f t="shared" si="24"/>
        <v>0</v>
      </c>
      <c r="L28" s="63"/>
      <c r="M28" s="63"/>
      <c r="N28" s="60">
        <f t="shared" si="25"/>
        <v>0</v>
      </c>
      <c r="O28" s="63"/>
      <c r="P28" s="63"/>
      <c r="Q28" s="63"/>
      <c r="R28" s="63"/>
      <c r="S28" s="60">
        <f t="shared" si="26"/>
        <v>0</v>
      </c>
      <c r="T28" s="63"/>
      <c r="U28" s="60">
        <f t="shared" si="27"/>
        <v>0</v>
      </c>
      <c r="V28" s="63"/>
      <c r="W28" s="63"/>
      <c r="X28" s="63"/>
      <c r="Y28" s="60">
        <f t="shared" si="28"/>
        <v>0</v>
      </c>
      <c r="Z28" s="63"/>
      <c r="AA28" s="63"/>
      <c r="AB28" s="63"/>
      <c r="AC28" s="60">
        <f t="shared" si="29"/>
        <v>0</v>
      </c>
      <c r="AD28" s="63"/>
      <c r="AE28" s="63"/>
      <c r="AF28" s="63"/>
      <c r="AG28" s="60">
        <f t="shared" si="30"/>
        <v>0</v>
      </c>
      <c r="AH28" s="63"/>
      <c r="AI28" s="63"/>
      <c r="AJ28" s="63"/>
      <c r="AK28" s="60">
        <f t="shared" si="31"/>
        <v>0</v>
      </c>
      <c r="AL28" s="60">
        <f t="shared" si="32"/>
        <v>0</v>
      </c>
      <c r="AM28" s="60">
        <f t="shared" si="33"/>
        <v>0</v>
      </c>
      <c r="AN28" s="61" t="e">
        <f t="shared" si="34"/>
        <v>#DIV/0!</v>
      </c>
      <c r="AO28" s="60" t="e">
        <f t="shared" si="35"/>
        <v>#DIV/0!</v>
      </c>
      <c r="AQ28" s="63"/>
      <c r="AR28" s="63"/>
      <c r="AS28" s="63"/>
      <c r="AT28" s="63"/>
      <c r="AU28" s="63"/>
      <c r="AV28" s="60">
        <f t="shared" si="36"/>
        <v>0</v>
      </c>
      <c r="AW28" s="63"/>
      <c r="AX28" s="63"/>
      <c r="AY28" s="60">
        <f t="shared" si="37"/>
        <v>0</v>
      </c>
      <c r="AZ28" s="63"/>
      <c r="BA28" s="63"/>
      <c r="BB28" s="63"/>
      <c r="BC28" s="63"/>
      <c r="BD28" s="60">
        <f t="shared" si="38"/>
        <v>0</v>
      </c>
      <c r="BE28" s="63"/>
      <c r="BF28" s="60">
        <f t="shared" si="39"/>
        <v>0</v>
      </c>
      <c r="BG28" s="63"/>
      <c r="BH28" s="63"/>
      <c r="BI28" s="63"/>
      <c r="BJ28" s="60">
        <f t="shared" si="40"/>
        <v>0</v>
      </c>
      <c r="BK28" s="63"/>
      <c r="BL28" s="63"/>
      <c r="BM28" s="63"/>
      <c r="BN28" s="60">
        <f t="shared" si="41"/>
        <v>0</v>
      </c>
      <c r="BO28" s="63"/>
      <c r="BP28" s="63"/>
      <c r="BQ28" s="63"/>
      <c r="BR28" s="60">
        <f t="shared" si="42"/>
        <v>0</v>
      </c>
      <c r="BS28" s="63"/>
      <c r="BT28" s="63"/>
      <c r="BU28" s="63"/>
      <c r="BV28" s="60">
        <f t="shared" si="43"/>
        <v>0</v>
      </c>
      <c r="BW28" s="60">
        <f t="shared" si="44"/>
        <v>0</v>
      </c>
      <c r="BX28" s="60">
        <f t="shared" si="45"/>
        <v>0</v>
      </c>
      <c r="BY28" s="61" t="e">
        <f t="shared" si="46"/>
        <v>#DIV/0!</v>
      </c>
      <c r="BZ28" s="60" t="e">
        <f t="shared" si="47"/>
        <v>#DIV/0!</v>
      </c>
    </row>
    <row r="29" spans="1:78">
      <c r="A29" s="39"/>
      <c r="B29" s="51" t="s">
        <v>271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</row>
    <row r="30" spans="1:78">
      <c r="A30" s="39">
        <v>1</v>
      </c>
      <c r="B30" s="49"/>
      <c r="C30" s="49"/>
      <c r="D30" s="45"/>
      <c r="E30" s="45"/>
      <c r="F30" s="59"/>
      <c r="G30" s="59"/>
      <c r="H30" s="59"/>
      <c r="I30" s="59"/>
      <c r="J30" s="59"/>
      <c r="K30" s="60">
        <f>J30/100*I30</f>
        <v>0</v>
      </c>
      <c r="L30" s="59"/>
      <c r="M30" s="59"/>
      <c r="N30" s="60">
        <f>M30/100*L30</f>
        <v>0</v>
      </c>
      <c r="O30" s="59"/>
      <c r="P30" s="59"/>
      <c r="Q30" s="59"/>
      <c r="R30" s="59"/>
      <c r="S30" s="60">
        <f>H30+Q30+R30</f>
        <v>0</v>
      </c>
      <c r="T30" s="59"/>
      <c r="U30" s="60">
        <f>S30*T30</f>
        <v>0</v>
      </c>
      <c r="V30" s="59"/>
      <c r="W30" s="59"/>
      <c r="X30" s="59"/>
      <c r="Y30" s="60">
        <f>W30*X30</f>
        <v>0</v>
      </c>
      <c r="Z30" s="59"/>
      <c r="AA30" s="59"/>
      <c r="AB30" s="59"/>
      <c r="AC30" s="60">
        <f>AA30*AB30</f>
        <v>0</v>
      </c>
      <c r="AD30" s="59"/>
      <c r="AE30" s="59"/>
      <c r="AF30" s="59"/>
      <c r="AG30" s="60">
        <f>AE30*AF30</f>
        <v>0</v>
      </c>
      <c r="AH30" s="59"/>
      <c r="AI30" s="59"/>
      <c r="AJ30" s="59"/>
      <c r="AK30" s="60">
        <f>AI30*AJ30</f>
        <v>0</v>
      </c>
      <c r="AL30" s="60">
        <f>Y30+AC30+AG30+AK30</f>
        <v>0</v>
      </c>
      <c r="AM30" s="60">
        <f>W30+AA30+AE30+AI30</f>
        <v>0</v>
      </c>
      <c r="AN30" s="61" t="e">
        <f>AM30/S30</f>
        <v>#DIV/0!</v>
      </c>
      <c r="AO30" s="60" t="e">
        <f>AL30/AM30</f>
        <v>#DIV/0!</v>
      </c>
      <c r="AQ30" s="59"/>
      <c r="AR30" s="59"/>
      <c r="AS30" s="59"/>
      <c r="AT30" s="59"/>
      <c r="AU30" s="59"/>
      <c r="AV30" s="60">
        <f>AU30/100*AT30</f>
        <v>0</v>
      </c>
      <c r="AW30" s="59"/>
      <c r="AX30" s="59"/>
      <c r="AY30" s="60">
        <f>AX30/100*AW30</f>
        <v>0</v>
      </c>
      <c r="AZ30" s="59"/>
      <c r="BA30" s="59"/>
      <c r="BB30" s="59"/>
      <c r="BC30" s="59"/>
      <c r="BD30" s="60">
        <f>AS30+BB30+BC30</f>
        <v>0</v>
      </c>
      <c r="BE30" s="59"/>
      <c r="BF30" s="60">
        <f>BD30*BE30</f>
        <v>0</v>
      </c>
      <c r="BG30" s="59"/>
      <c r="BH30" s="59"/>
      <c r="BI30" s="59"/>
      <c r="BJ30" s="60">
        <f>BH30*BI30</f>
        <v>0</v>
      </c>
      <c r="BK30" s="59"/>
      <c r="BL30" s="59"/>
      <c r="BM30" s="59"/>
      <c r="BN30" s="60">
        <f>BL30*BM30</f>
        <v>0</v>
      </c>
      <c r="BO30" s="59"/>
      <c r="BP30" s="59"/>
      <c r="BQ30" s="59"/>
      <c r="BR30" s="60">
        <f>BP30*BQ30</f>
        <v>0</v>
      </c>
      <c r="BS30" s="59"/>
      <c r="BT30" s="59"/>
      <c r="BU30" s="59"/>
      <c r="BV30" s="60">
        <f>BT30*BU30</f>
        <v>0</v>
      </c>
      <c r="BW30" s="60">
        <f>BJ30+BN30+BR30+BV30</f>
        <v>0</v>
      </c>
      <c r="BX30" s="60">
        <f>BH30+BL30+BP30+BT30</f>
        <v>0</v>
      </c>
      <c r="BY30" s="61" t="e">
        <f>BX30/BD30</f>
        <v>#DIV/0!</v>
      </c>
      <c r="BZ30" s="60" t="e">
        <f>BW30/BX30</f>
        <v>#DIV/0!</v>
      </c>
    </row>
    <row r="31" spans="1:78">
      <c r="A31" s="39"/>
      <c r="B31" s="49"/>
      <c r="C31" s="49"/>
      <c r="D31" s="45"/>
      <c r="E31" s="45"/>
      <c r="F31" s="59"/>
      <c r="G31" s="59"/>
      <c r="H31" s="59"/>
      <c r="I31" s="59"/>
      <c r="J31" s="59"/>
      <c r="K31" s="60">
        <f t="shared" ref="K31:K39" si="48">J31/100*I31</f>
        <v>0</v>
      </c>
      <c r="L31" s="59"/>
      <c r="M31" s="59"/>
      <c r="N31" s="60">
        <f t="shared" ref="N31:N39" si="49">M31/100*L31</f>
        <v>0</v>
      </c>
      <c r="O31" s="59"/>
      <c r="P31" s="59"/>
      <c r="Q31" s="59"/>
      <c r="R31" s="59"/>
      <c r="S31" s="60">
        <f t="shared" ref="S31:S39" si="50">H31+Q31+R31</f>
        <v>0</v>
      </c>
      <c r="T31" s="59"/>
      <c r="U31" s="60">
        <f t="shared" ref="U31:U39" si="51">S31*T31</f>
        <v>0</v>
      </c>
      <c r="V31" s="59"/>
      <c r="W31" s="59"/>
      <c r="X31" s="59"/>
      <c r="Y31" s="60">
        <f t="shared" ref="Y31:Y39" si="52">W31*X31</f>
        <v>0</v>
      </c>
      <c r="Z31" s="59"/>
      <c r="AA31" s="59"/>
      <c r="AB31" s="59"/>
      <c r="AC31" s="60">
        <f t="shared" ref="AC31:AC39" si="53">AA31*AB31</f>
        <v>0</v>
      </c>
      <c r="AD31" s="59"/>
      <c r="AE31" s="59"/>
      <c r="AF31" s="59"/>
      <c r="AG31" s="60">
        <f t="shared" ref="AG31:AG39" si="54">AE31*AF31</f>
        <v>0</v>
      </c>
      <c r="AH31" s="59"/>
      <c r="AI31" s="59"/>
      <c r="AJ31" s="59"/>
      <c r="AK31" s="60">
        <f t="shared" ref="AK31:AK39" si="55">AI31*AJ31</f>
        <v>0</v>
      </c>
      <c r="AL31" s="60">
        <f t="shared" ref="AL31:AL39" si="56">Y31+AC31+AG31+AK31</f>
        <v>0</v>
      </c>
      <c r="AM31" s="60">
        <f t="shared" ref="AM31:AM39" si="57">W31+AA31+AE31+AI31</f>
        <v>0</v>
      </c>
      <c r="AN31" s="61" t="e">
        <f t="shared" ref="AN31:AN39" si="58">AM31/S31</f>
        <v>#DIV/0!</v>
      </c>
      <c r="AO31" s="60" t="e">
        <f t="shared" ref="AO31:AO39" si="59">AL31/AM31</f>
        <v>#DIV/0!</v>
      </c>
      <c r="AQ31" s="59"/>
      <c r="AR31" s="59"/>
      <c r="AS31" s="59"/>
      <c r="AT31" s="59"/>
      <c r="AU31" s="59"/>
      <c r="AV31" s="60">
        <f t="shared" ref="AV31:AV39" si="60">AU31/100*AT31</f>
        <v>0</v>
      </c>
      <c r="AW31" s="59"/>
      <c r="AX31" s="59"/>
      <c r="AY31" s="60">
        <f t="shared" ref="AY31:AY39" si="61">AX31/100*AW31</f>
        <v>0</v>
      </c>
      <c r="AZ31" s="59"/>
      <c r="BA31" s="59"/>
      <c r="BB31" s="59"/>
      <c r="BC31" s="59"/>
      <c r="BD31" s="60">
        <f t="shared" ref="BD31:BD39" si="62">AS31+BB31+BC31</f>
        <v>0</v>
      </c>
      <c r="BE31" s="59"/>
      <c r="BF31" s="60">
        <f t="shared" ref="BF31:BF39" si="63">BD31*BE31</f>
        <v>0</v>
      </c>
      <c r="BG31" s="59"/>
      <c r="BH31" s="59"/>
      <c r="BI31" s="59"/>
      <c r="BJ31" s="60">
        <f t="shared" ref="BJ31:BJ39" si="64">BH31*BI31</f>
        <v>0</v>
      </c>
      <c r="BK31" s="59"/>
      <c r="BL31" s="59"/>
      <c r="BM31" s="59"/>
      <c r="BN31" s="60">
        <f t="shared" ref="BN31:BN39" si="65">BL31*BM31</f>
        <v>0</v>
      </c>
      <c r="BO31" s="59"/>
      <c r="BP31" s="59"/>
      <c r="BQ31" s="59"/>
      <c r="BR31" s="60">
        <f t="shared" ref="BR31:BR39" si="66">BP31*BQ31</f>
        <v>0</v>
      </c>
      <c r="BS31" s="59"/>
      <c r="BT31" s="59"/>
      <c r="BU31" s="59"/>
      <c r="BV31" s="60">
        <f t="shared" ref="BV31:BV39" si="67">BT31*BU31</f>
        <v>0</v>
      </c>
      <c r="BW31" s="60">
        <f t="shared" ref="BW31:BW39" si="68">BJ31+BN31+BR31+BV31</f>
        <v>0</v>
      </c>
      <c r="BX31" s="60">
        <f t="shared" ref="BX31:BX39" si="69">BH31+BL31+BP31+BT31</f>
        <v>0</v>
      </c>
      <c r="BY31" s="61" t="e">
        <f t="shared" ref="BY31:BY39" si="70">BX31/BD31</f>
        <v>#DIV/0!</v>
      </c>
      <c r="BZ31" s="60" t="e">
        <f t="shared" ref="BZ31:BZ39" si="71">BW31/BX31</f>
        <v>#DIV/0!</v>
      </c>
    </row>
    <row r="32" spans="1:78">
      <c r="A32" s="39"/>
      <c r="B32" s="49"/>
      <c r="C32" s="49"/>
      <c r="D32" s="45"/>
      <c r="E32" s="45"/>
      <c r="F32" s="59"/>
      <c r="G32" s="59"/>
      <c r="H32" s="59"/>
      <c r="I32" s="59"/>
      <c r="J32" s="59"/>
      <c r="K32" s="60">
        <f t="shared" si="48"/>
        <v>0</v>
      </c>
      <c r="L32" s="59"/>
      <c r="M32" s="59"/>
      <c r="N32" s="60">
        <f t="shared" si="49"/>
        <v>0</v>
      </c>
      <c r="O32" s="59"/>
      <c r="P32" s="59"/>
      <c r="Q32" s="59"/>
      <c r="R32" s="59"/>
      <c r="S32" s="60">
        <f t="shared" si="50"/>
        <v>0</v>
      </c>
      <c r="T32" s="59"/>
      <c r="U32" s="60">
        <f t="shared" si="51"/>
        <v>0</v>
      </c>
      <c r="V32" s="59"/>
      <c r="W32" s="59"/>
      <c r="X32" s="59"/>
      <c r="Y32" s="60">
        <f t="shared" si="52"/>
        <v>0</v>
      </c>
      <c r="Z32" s="59"/>
      <c r="AA32" s="59"/>
      <c r="AB32" s="59"/>
      <c r="AC32" s="60">
        <f t="shared" si="53"/>
        <v>0</v>
      </c>
      <c r="AD32" s="59"/>
      <c r="AE32" s="59"/>
      <c r="AF32" s="59"/>
      <c r="AG32" s="60">
        <f t="shared" si="54"/>
        <v>0</v>
      </c>
      <c r="AH32" s="59"/>
      <c r="AI32" s="59"/>
      <c r="AJ32" s="59"/>
      <c r="AK32" s="60">
        <f t="shared" si="55"/>
        <v>0</v>
      </c>
      <c r="AL32" s="60">
        <f t="shared" si="56"/>
        <v>0</v>
      </c>
      <c r="AM32" s="60">
        <f t="shared" si="57"/>
        <v>0</v>
      </c>
      <c r="AN32" s="61" t="e">
        <f t="shared" si="58"/>
        <v>#DIV/0!</v>
      </c>
      <c r="AO32" s="60" t="e">
        <f t="shared" si="59"/>
        <v>#DIV/0!</v>
      </c>
      <c r="AQ32" s="59"/>
      <c r="AR32" s="59"/>
      <c r="AS32" s="59"/>
      <c r="AT32" s="59"/>
      <c r="AU32" s="59"/>
      <c r="AV32" s="60">
        <f t="shared" si="60"/>
        <v>0</v>
      </c>
      <c r="AW32" s="59"/>
      <c r="AX32" s="59"/>
      <c r="AY32" s="60">
        <f t="shared" si="61"/>
        <v>0</v>
      </c>
      <c r="AZ32" s="59"/>
      <c r="BA32" s="59"/>
      <c r="BB32" s="59"/>
      <c r="BC32" s="59"/>
      <c r="BD32" s="60">
        <f t="shared" si="62"/>
        <v>0</v>
      </c>
      <c r="BE32" s="59"/>
      <c r="BF32" s="60">
        <f t="shared" si="63"/>
        <v>0</v>
      </c>
      <c r="BG32" s="59"/>
      <c r="BH32" s="59"/>
      <c r="BI32" s="59"/>
      <c r="BJ32" s="60">
        <f t="shared" si="64"/>
        <v>0</v>
      </c>
      <c r="BK32" s="59"/>
      <c r="BL32" s="59"/>
      <c r="BM32" s="59"/>
      <c r="BN32" s="60">
        <f t="shared" si="65"/>
        <v>0</v>
      </c>
      <c r="BO32" s="59"/>
      <c r="BP32" s="59"/>
      <c r="BQ32" s="59"/>
      <c r="BR32" s="60">
        <f t="shared" si="66"/>
        <v>0</v>
      </c>
      <c r="BS32" s="59"/>
      <c r="BT32" s="59"/>
      <c r="BU32" s="59"/>
      <c r="BV32" s="60">
        <f t="shared" si="67"/>
        <v>0</v>
      </c>
      <c r="BW32" s="60">
        <f t="shared" si="68"/>
        <v>0</v>
      </c>
      <c r="BX32" s="60">
        <f t="shared" si="69"/>
        <v>0</v>
      </c>
      <c r="BY32" s="61" t="e">
        <f t="shared" si="70"/>
        <v>#DIV/0!</v>
      </c>
      <c r="BZ32" s="60" t="e">
        <f t="shared" si="71"/>
        <v>#DIV/0!</v>
      </c>
    </row>
    <row r="33" spans="1:78">
      <c r="A33" s="39"/>
      <c r="B33" s="49"/>
      <c r="C33" s="49"/>
      <c r="D33" s="45"/>
      <c r="E33" s="45"/>
      <c r="F33" s="59"/>
      <c r="G33" s="59"/>
      <c r="H33" s="59"/>
      <c r="I33" s="59"/>
      <c r="J33" s="59"/>
      <c r="K33" s="60">
        <f t="shared" si="48"/>
        <v>0</v>
      </c>
      <c r="L33" s="59"/>
      <c r="M33" s="59"/>
      <c r="N33" s="60">
        <f t="shared" si="49"/>
        <v>0</v>
      </c>
      <c r="O33" s="59"/>
      <c r="P33" s="59"/>
      <c r="Q33" s="59"/>
      <c r="R33" s="59"/>
      <c r="S33" s="60">
        <f t="shared" si="50"/>
        <v>0</v>
      </c>
      <c r="T33" s="59"/>
      <c r="U33" s="60">
        <f t="shared" si="51"/>
        <v>0</v>
      </c>
      <c r="V33" s="59"/>
      <c r="W33" s="59"/>
      <c r="X33" s="59"/>
      <c r="Y33" s="60">
        <f t="shared" si="52"/>
        <v>0</v>
      </c>
      <c r="Z33" s="59"/>
      <c r="AA33" s="59"/>
      <c r="AB33" s="59"/>
      <c r="AC33" s="60">
        <f t="shared" si="53"/>
        <v>0</v>
      </c>
      <c r="AD33" s="59"/>
      <c r="AE33" s="59"/>
      <c r="AF33" s="59"/>
      <c r="AG33" s="60">
        <f t="shared" si="54"/>
        <v>0</v>
      </c>
      <c r="AH33" s="59"/>
      <c r="AI33" s="59"/>
      <c r="AJ33" s="59"/>
      <c r="AK33" s="60">
        <f t="shared" si="55"/>
        <v>0</v>
      </c>
      <c r="AL33" s="60">
        <f t="shared" si="56"/>
        <v>0</v>
      </c>
      <c r="AM33" s="60">
        <f t="shared" si="57"/>
        <v>0</v>
      </c>
      <c r="AN33" s="61" t="e">
        <f t="shared" si="58"/>
        <v>#DIV/0!</v>
      </c>
      <c r="AO33" s="60" t="e">
        <f t="shared" si="59"/>
        <v>#DIV/0!</v>
      </c>
      <c r="AQ33" s="59"/>
      <c r="AR33" s="59"/>
      <c r="AS33" s="59"/>
      <c r="AT33" s="59"/>
      <c r="AU33" s="59"/>
      <c r="AV33" s="60">
        <f t="shared" si="60"/>
        <v>0</v>
      </c>
      <c r="AW33" s="59"/>
      <c r="AX33" s="59"/>
      <c r="AY33" s="60">
        <f t="shared" si="61"/>
        <v>0</v>
      </c>
      <c r="AZ33" s="59"/>
      <c r="BA33" s="59"/>
      <c r="BB33" s="59"/>
      <c r="BC33" s="59"/>
      <c r="BD33" s="60">
        <f t="shared" si="62"/>
        <v>0</v>
      </c>
      <c r="BE33" s="59"/>
      <c r="BF33" s="60">
        <f t="shared" si="63"/>
        <v>0</v>
      </c>
      <c r="BG33" s="59"/>
      <c r="BH33" s="59"/>
      <c r="BI33" s="59"/>
      <c r="BJ33" s="60">
        <f t="shared" si="64"/>
        <v>0</v>
      </c>
      <c r="BK33" s="59"/>
      <c r="BL33" s="59"/>
      <c r="BM33" s="59"/>
      <c r="BN33" s="60">
        <f t="shared" si="65"/>
        <v>0</v>
      </c>
      <c r="BO33" s="59"/>
      <c r="BP33" s="59"/>
      <c r="BQ33" s="59"/>
      <c r="BR33" s="60">
        <f t="shared" si="66"/>
        <v>0</v>
      </c>
      <c r="BS33" s="59"/>
      <c r="BT33" s="59"/>
      <c r="BU33" s="59"/>
      <c r="BV33" s="60">
        <f t="shared" si="67"/>
        <v>0</v>
      </c>
      <c r="BW33" s="60">
        <f t="shared" si="68"/>
        <v>0</v>
      </c>
      <c r="BX33" s="60">
        <f t="shared" si="69"/>
        <v>0</v>
      </c>
      <c r="BY33" s="61" t="e">
        <f t="shared" si="70"/>
        <v>#DIV/0!</v>
      </c>
      <c r="BZ33" s="60" t="e">
        <f t="shared" si="71"/>
        <v>#DIV/0!</v>
      </c>
    </row>
    <row r="34" spans="1:78">
      <c r="A34" s="39"/>
      <c r="B34" s="49"/>
      <c r="C34" s="49"/>
      <c r="D34" s="45"/>
      <c r="E34" s="45"/>
      <c r="F34" s="59"/>
      <c r="G34" s="59"/>
      <c r="H34" s="59"/>
      <c r="I34" s="59"/>
      <c r="J34" s="59"/>
      <c r="K34" s="60">
        <f t="shared" si="48"/>
        <v>0</v>
      </c>
      <c r="L34" s="59"/>
      <c r="M34" s="59"/>
      <c r="N34" s="60">
        <f t="shared" si="49"/>
        <v>0</v>
      </c>
      <c r="O34" s="59"/>
      <c r="P34" s="59"/>
      <c r="Q34" s="59"/>
      <c r="R34" s="59"/>
      <c r="S34" s="60">
        <f t="shared" si="50"/>
        <v>0</v>
      </c>
      <c r="T34" s="59"/>
      <c r="U34" s="60">
        <f t="shared" si="51"/>
        <v>0</v>
      </c>
      <c r="V34" s="59"/>
      <c r="W34" s="59"/>
      <c r="X34" s="59"/>
      <c r="Y34" s="60">
        <f t="shared" si="52"/>
        <v>0</v>
      </c>
      <c r="Z34" s="59"/>
      <c r="AA34" s="59"/>
      <c r="AB34" s="59"/>
      <c r="AC34" s="60">
        <f t="shared" si="53"/>
        <v>0</v>
      </c>
      <c r="AD34" s="59"/>
      <c r="AE34" s="59"/>
      <c r="AF34" s="59"/>
      <c r="AG34" s="60">
        <f t="shared" si="54"/>
        <v>0</v>
      </c>
      <c r="AH34" s="59"/>
      <c r="AI34" s="59"/>
      <c r="AJ34" s="59"/>
      <c r="AK34" s="60">
        <f t="shared" si="55"/>
        <v>0</v>
      </c>
      <c r="AL34" s="60">
        <f t="shared" si="56"/>
        <v>0</v>
      </c>
      <c r="AM34" s="60">
        <f t="shared" si="57"/>
        <v>0</v>
      </c>
      <c r="AN34" s="61" t="e">
        <f t="shared" si="58"/>
        <v>#DIV/0!</v>
      </c>
      <c r="AO34" s="60" t="e">
        <f t="shared" si="59"/>
        <v>#DIV/0!</v>
      </c>
      <c r="AQ34" s="59"/>
      <c r="AR34" s="59"/>
      <c r="AS34" s="59"/>
      <c r="AT34" s="59"/>
      <c r="AU34" s="59"/>
      <c r="AV34" s="60">
        <f t="shared" si="60"/>
        <v>0</v>
      </c>
      <c r="AW34" s="59"/>
      <c r="AX34" s="59"/>
      <c r="AY34" s="60">
        <f t="shared" si="61"/>
        <v>0</v>
      </c>
      <c r="AZ34" s="59"/>
      <c r="BA34" s="59"/>
      <c r="BB34" s="59"/>
      <c r="BC34" s="59"/>
      <c r="BD34" s="60">
        <f t="shared" si="62"/>
        <v>0</v>
      </c>
      <c r="BE34" s="59"/>
      <c r="BF34" s="60">
        <f t="shared" si="63"/>
        <v>0</v>
      </c>
      <c r="BG34" s="59"/>
      <c r="BH34" s="59"/>
      <c r="BI34" s="59"/>
      <c r="BJ34" s="60">
        <f t="shared" si="64"/>
        <v>0</v>
      </c>
      <c r="BK34" s="59"/>
      <c r="BL34" s="59"/>
      <c r="BM34" s="59"/>
      <c r="BN34" s="60">
        <f t="shared" si="65"/>
        <v>0</v>
      </c>
      <c r="BO34" s="59"/>
      <c r="BP34" s="59"/>
      <c r="BQ34" s="59"/>
      <c r="BR34" s="60">
        <f t="shared" si="66"/>
        <v>0</v>
      </c>
      <c r="BS34" s="59"/>
      <c r="BT34" s="59"/>
      <c r="BU34" s="59"/>
      <c r="BV34" s="60">
        <f t="shared" si="67"/>
        <v>0</v>
      </c>
      <c r="BW34" s="60">
        <f t="shared" si="68"/>
        <v>0</v>
      </c>
      <c r="BX34" s="60">
        <f t="shared" si="69"/>
        <v>0</v>
      </c>
      <c r="BY34" s="61" t="e">
        <f t="shared" si="70"/>
        <v>#DIV/0!</v>
      </c>
      <c r="BZ34" s="60" t="e">
        <f t="shared" si="71"/>
        <v>#DIV/0!</v>
      </c>
    </row>
    <row r="35" spans="1:78">
      <c r="A35" s="39"/>
      <c r="B35" s="49"/>
      <c r="C35" s="49"/>
      <c r="D35" s="45"/>
      <c r="E35" s="45"/>
      <c r="F35" s="62"/>
      <c r="G35" s="62"/>
      <c r="H35" s="62"/>
      <c r="I35" s="62"/>
      <c r="J35" s="62"/>
      <c r="K35" s="60">
        <f t="shared" si="48"/>
        <v>0</v>
      </c>
      <c r="L35" s="62"/>
      <c r="M35" s="62"/>
      <c r="N35" s="60">
        <f t="shared" si="49"/>
        <v>0</v>
      </c>
      <c r="O35" s="62"/>
      <c r="P35" s="62"/>
      <c r="Q35" s="62"/>
      <c r="R35" s="62"/>
      <c r="S35" s="60">
        <f t="shared" si="50"/>
        <v>0</v>
      </c>
      <c r="T35" s="62"/>
      <c r="U35" s="60">
        <f t="shared" si="51"/>
        <v>0</v>
      </c>
      <c r="V35" s="62"/>
      <c r="W35" s="62"/>
      <c r="X35" s="62"/>
      <c r="Y35" s="60">
        <f t="shared" si="52"/>
        <v>0</v>
      </c>
      <c r="Z35" s="62"/>
      <c r="AA35" s="62"/>
      <c r="AB35" s="62"/>
      <c r="AC35" s="60">
        <f t="shared" si="53"/>
        <v>0</v>
      </c>
      <c r="AD35" s="62"/>
      <c r="AE35" s="62"/>
      <c r="AF35" s="62"/>
      <c r="AG35" s="60">
        <f t="shared" si="54"/>
        <v>0</v>
      </c>
      <c r="AH35" s="62"/>
      <c r="AI35" s="62"/>
      <c r="AJ35" s="62"/>
      <c r="AK35" s="60">
        <f t="shared" si="55"/>
        <v>0</v>
      </c>
      <c r="AL35" s="60">
        <f t="shared" si="56"/>
        <v>0</v>
      </c>
      <c r="AM35" s="60">
        <f t="shared" si="57"/>
        <v>0</v>
      </c>
      <c r="AN35" s="61" t="e">
        <f t="shared" si="58"/>
        <v>#DIV/0!</v>
      </c>
      <c r="AO35" s="60" t="e">
        <f t="shared" si="59"/>
        <v>#DIV/0!</v>
      </c>
      <c r="AQ35" s="62"/>
      <c r="AR35" s="62"/>
      <c r="AS35" s="62"/>
      <c r="AT35" s="62"/>
      <c r="AU35" s="62"/>
      <c r="AV35" s="60">
        <f t="shared" si="60"/>
        <v>0</v>
      </c>
      <c r="AW35" s="62"/>
      <c r="AX35" s="62"/>
      <c r="AY35" s="60">
        <f t="shared" si="61"/>
        <v>0</v>
      </c>
      <c r="AZ35" s="62"/>
      <c r="BA35" s="62"/>
      <c r="BB35" s="62"/>
      <c r="BC35" s="62"/>
      <c r="BD35" s="60">
        <f t="shared" si="62"/>
        <v>0</v>
      </c>
      <c r="BE35" s="62"/>
      <c r="BF35" s="60">
        <f t="shared" si="63"/>
        <v>0</v>
      </c>
      <c r="BG35" s="62"/>
      <c r="BH35" s="62"/>
      <c r="BI35" s="62"/>
      <c r="BJ35" s="60">
        <f t="shared" si="64"/>
        <v>0</v>
      </c>
      <c r="BK35" s="62"/>
      <c r="BL35" s="62"/>
      <c r="BM35" s="62"/>
      <c r="BN35" s="60">
        <f t="shared" si="65"/>
        <v>0</v>
      </c>
      <c r="BO35" s="62"/>
      <c r="BP35" s="62"/>
      <c r="BQ35" s="62"/>
      <c r="BR35" s="60">
        <f t="shared" si="66"/>
        <v>0</v>
      </c>
      <c r="BS35" s="62"/>
      <c r="BT35" s="62"/>
      <c r="BU35" s="62"/>
      <c r="BV35" s="60">
        <f t="shared" si="67"/>
        <v>0</v>
      </c>
      <c r="BW35" s="60">
        <f t="shared" si="68"/>
        <v>0</v>
      </c>
      <c r="BX35" s="60">
        <f t="shared" si="69"/>
        <v>0</v>
      </c>
      <c r="BY35" s="61" t="e">
        <f t="shared" si="70"/>
        <v>#DIV/0!</v>
      </c>
      <c r="BZ35" s="60" t="e">
        <f t="shared" si="71"/>
        <v>#DIV/0!</v>
      </c>
    </row>
    <row r="36" spans="1:78">
      <c r="A36" s="39"/>
      <c r="B36" s="49"/>
      <c r="C36" s="49"/>
      <c r="D36" s="45"/>
      <c r="E36" s="45"/>
      <c r="F36" s="63"/>
      <c r="G36" s="63"/>
      <c r="H36" s="63"/>
      <c r="I36" s="63"/>
      <c r="J36" s="63"/>
      <c r="K36" s="60">
        <f t="shared" si="48"/>
        <v>0</v>
      </c>
      <c r="L36" s="63"/>
      <c r="M36" s="63"/>
      <c r="N36" s="60">
        <f t="shared" si="49"/>
        <v>0</v>
      </c>
      <c r="O36" s="63"/>
      <c r="P36" s="63"/>
      <c r="Q36" s="63"/>
      <c r="R36" s="63"/>
      <c r="S36" s="60">
        <f t="shared" si="50"/>
        <v>0</v>
      </c>
      <c r="T36" s="63"/>
      <c r="U36" s="60">
        <f t="shared" si="51"/>
        <v>0</v>
      </c>
      <c r="V36" s="63"/>
      <c r="W36" s="63"/>
      <c r="X36" s="63"/>
      <c r="Y36" s="60">
        <f t="shared" si="52"/>
        <v>0</v>
      </c>
      <c r="Z36" s="63"/>
      <c r="AA36" s="63"/>
      <c r="AB36" s="63"/>
      <c r="AC36" s="60">
        <f t="shared" si="53"/>
        <v>0</v>
      </c>
      <c r="AD36" s="63"/>
      <c r="AE36" s="63"/>
      <c r="AF36" s="63"/>
      <c r="AG36" s="60">
        <f t="shared" si="54"/>
        <v>0</v>
      </c>
      <c r="AH36" s="63"/>
      <c r="AI36" s="63"/>
      <c r="AJ36" s="63"/>
      <c r="AK36" s="60">
        <f t="shared" si="55"/>
        <v>0</v>
      </c>
      <c r="AL36" s="60">
        <f t="shared" si="56"/>
        <v>0</v>
      </c>
      <c r="AM36" s="60">
        <f t="shared" si="57"/>
        <v>0</v>
      </c>
      <c r="AN36" s="61" t="e">
        <f t="shared" si="58"/>
        <v>#DIV/0!</v>
      </c>
      <c r="AO36" s="60" t="e">
        <f t="shared" si="59"/>
        <v>#DIV/0!</v>
      </c>
      <c r="AQ36" s="63"/>
      <c r="AR36" s="63"/>
      <c r="AS36" s="63"/>
      <c r="AT36" s="63"/>
      <c r="AU36" s="63"/>
      <c r="AV36" s="60">
        <f t="shared" si="60"/>
        <v>0</v>
      </c>
      <c r="AW36" s="63"/>
      <c r="AX36" s="63"/>
      <c r="AY36" s="60">
        <f t="shared" si="61"/>
        <v>0</v>
      </c>
      <c r="AZ36" s="63"/>
      <c r="BA36" s="63"/>
      <c r="BB36" s="63"/>
      <c r="BC36" s="63"/>
      <c r="BD36" s="60">
        <f t="shared" si="62"/>
        <v>0</v>
      </c>
      <c r="BE36" s="63"/>
      <c r="BF36" s="60">
        <f t="shared" si="63"/>
        <v>0</v>
      </c>
      <c r="BG36" s="63"/>
      <c r="BH36" s="63"/>
      <c r="BI36" s="63"/>
      <c r="BJ36" s="60">
        <f t="shared" si="64"/>
        <v>0</v>
      </c>
      <c r="BK36" s="63"/>
      <c r="BL36" s="63"/>
      <c r="BM36" s="63"/>
      <c r="BN36" s="60">
        <f t="shared" si="65"/>
        <v>0</v>
      </c>
      <c r="BO36" s="63"/>
      <c r="BP36" s="63"/>
      <c r="BQ36" s="63"/>
      <c r="BR36" s="60">
        <f t="shared" si="66"/>
        <v>0</v>
      </c>
      <c r="BS36" s="63"/>
      <c r="BT36" s="63"/>
      <c r="BU36" s="63"/>
      <c r="BV36" s="60">
        <f t="shared" si="67"/>
        <v>0</v>
      </c>
      <c r="BW36" s="60">
        <f t="shared" si="68"/>
        <v>0</v>
      </c>
      <c r="BX36" s="60">
        <f t="shared" si="69"/>
        <v>0</v>
      </c>
      <c r="BY36" s="61" t="e">
        <f t="shared" si="70"/>
        <v>#DIV/0!</v>
      </c>
      <c r="BZ36" s="60" t="e">
        <f t="shared" si="71"/>
        <v>#DIV/0!</v>
      </c>
    </row>
    <row r="37" spans="1:78">
      <c r="A37" s="39"/>
      <c r="B37" s="49"/>
      <c r="C37" s="49"/>
      <c r="D37" s="45"/>
      <c r="E37" s="45"/>
      <c r="F37" s="63"/>
      <c r="G37" s="63"/>
      <c r="H37" s="63"/>
      <c r="I37" s="63"/>
      <c r="J37" s="63"/>
      <c r="K37" s="60">
        <f t="shared" si="48"/>
        <v>0</v>
      </c>
      <c r="L37" s="63"/>
      <c r="M37" s="63"/>
      <c r="N37" s="60">
        <f t="shared" si="49"/>
        <v>0</v>
      </c>
      <c r="O37" s="63"/>
      <c r="P37" s="63"/>
      <c r="Q37" s="63"/>
      <c r="R37" s="63"/>
      <c r="S37" s="60">
        <f t="shared" si="50"/>
        <v>0</v>
      </c>
      <c r="T37" s="63"/>
      <c r="U37" s="60">
        <f t="shared" si="51"/>
        <v>0</v>
      </c>
      <c r="V37" s="63"/>
      <c r="W37" s="63"/>
      <c r="X37" s="63"/>
      <c r="Y37" s="60">
        <f t="shared" si="52"/>
        <v>0</v>
      </c>
      <c r="Z37" s="63"/>
      <c r="AA37" s="63"/>
      <c r="AB37" s="63"/>
      <c r="AC37" s="60">
        <f t="shared" si="53"/>
        <v>0</v>
      </c>
      <c r="AD37" s="63"/>
      <c r="AE37" s="63"/>
      <c r="AF37" s="63"/>
      <c r="AG37" s="60">
        <f t="shared" si="54"/>
        <v>0</v>
      </c>
      <c r="AH37" s="63"/>
      <c r="AI37" s="63"/>
      <c r="AJ37" s="63"/>
      <c r="AK37" s="60">
        <f t="shared" si="55"/>
        <v>0</v>
      </c>
      <c r="AL37" s="60">
        <f t="shared" si="56"/>
        <v>0</v>
      </c>
      <c r="AM37" s="60">
        <f t="shared" si="57"/>
        <v>0</v>
      </c>
      <c r="AN37" s="61" t="e">
        <f t="shared" si="58"/>
        <v>#DIV/0!</v>
      </c>
      <c r="AO37" s="60" t="e">
        <f t="shared" si="59"/>
        <v>#DIV/0!</v>
      </c>
      <c r="AQ37" s="63"/>
      <c r="AR37" s="63"/>
      <c r="AS37" s="63"/>
      <c r="AT37" s="63"/>
      <c r="AU37" s="63"/>
      <c r="AV37" s="60">
        <f t="shared" si="60"/>
        <v>0</v>
      </c>
      <c r="AW37" s="63"/>
      <c r="AX37" s="63"/>
      <c r="AY37" s="60">
        <f t="shared" si="61"/>
        <v>0</v>
      </c>
      <c r="AZ37" s="63"/>
      <c r="BA37" s="63"/>
      <c r="BB37" s="63"/>
      <c r="BC37" s="63"/>
      <c r="BD37" s="60">
        <f t="shared" si="62"/>
        <v>0</v>
      </c>
      <c r="BE37" s="63"/>
      <c r="BF37" s="60">
        <f t="shared" si="63"/>
        <v>0</v>
      </c>
      <c r="BG37" s="63"/>
      <c r="BH37" s="63"/>
      <c r="BI37" s="63"/>
      <c r="BJ37" s="60">
        <f t="shared" si="64"/>
        <v>0</v>
      </c>
      <c r="BK37" s="63"/>
      <c r="BL37" s="63"/>
      <c r="BM37" s="63"/>
      <c r="BN37" s="60">
        <f t="shared" si="65"/>
        <v>0</v>
      </c>
      <c r="BO37" s="63"/>
      <c r="BP37" s="63"/>
      <c r="BQ37" s="63"/>
      <c r="BR37" s="60">
        <f t="shared" si="66"/>
        <v>0</v>
      </c>
      <c r="BS37" s="63"/>
      <c r="BT37" s="63"/>
      <c r="BU37" s="63"/>
      <c r="BV37" s="60">
        <f t="shared" si="67"/>
        <v>0</v>
      </c>
      <c r="BW37" s="60">
        <f t="shared" si="68"/>
        <v>0</v>
      </c>
      <c r="BX37" s="60">
        <f t="shared" si="69"/>
        <v>0</v>
      </c>
      <c r="BY37" s="61" t="e">
        <f t="shared" si="70"/>
        <v>#DIV/0!</v>
      </c>
      <c r="BZ37" s="60" t="e">
        <f t="shared" si="71"/>
        <v>#DIV/0!</v>
      </c>
    </row>
    <row r="38" spans="1:78">
      <c r="A38" s="39"/>
      <c r="B38" s="49"/>
      <c r="C38" s="49"/>
      <c r="D38" s="45"/>
      <c r="E38" s="45"/>
      <c r="F38" s="63"/>
      <c r="G38" s="63"/>
      <c r="H38" s="63"/>
      <c r="I38" s="63"/>
      <c r="J38" s="63"/>
      <c r="K38" s="60">
        <f t="shared" si="48"/>
        <v>0</v>
      </c>
      <c r="L38" s="63"/>
      <c r="M38" s="63"/>
      <c r="N38" s="60">
        <f t="shared" si="49"/>
        <v>0</v>
      </c>
      <c r="O38" s="63"/>
      <c r="P38" s="63"/>
      <c r="Q38" s="63"/>
      <c r="R38" s="63"/>
      <c r="S38" s="60">
        <f t="shared" si="50"/>
        <v>0</v>
      </c>
      <c r="T38" s="63"/>
      <c r="U38" s="60">
        <f t="shared" si="51"/>
        <v>0</v>
      </c>
      <c r="V38" s="63"/>
      <c r="W38" s="63"/>
      <c r="X38" s="63"/>
      <c r="Y38" s="60">
        <f t="shared" si="52"/>
        <v>0</v>
      </c>
      <c r="Z38" s="63"/>
      <c r="AA38" s="63"/>
      <c r="AB38" s="63"/>
      <c r="AC38" s="60">
        <f t="shared" si="53"/>
        <v>0</v>
      </c>
      <c r="AD38" s="63"/>
      <c r="AE38" s="63"/>
      <c r="AF38" s="63"/>
      <c r="AG38" s="60">
        <f t="shared" si="54"/>
        <v>0</v>
      </c>
      <c r="AH38" s="63"/>
      <c r="AI38" s="63"/>
      <c r="AJ38" s="63"/>
      <c r="AK38" s="60">
        <f t="shared" si="55"/>
        <v>0</v>
      </c>
      <c r="AL38" s="60">
        <f t="shared" si="56"/>
        <v>0</v>
      </c>
      <c r="AM38" s="60">
        <f t="shared" si="57"/>
        <v>0</v>
      </c>
      <c r="AN38" s="61" t="e">
        <f t="shared" si="58"/>
        <v>#DIV/0!</v>
      </c>
      <c r="AO38" s="60" t="e">
        <f t="shared" si="59"/>
        <v>#DIV/0!</v>
      </c>
      <c r="AQ38" s="63"/>
      <c r="AR38" s="63"/>
      <c r="AS38" s="63"/>
      <c r="AT38" s="63"/>
      <c r="AU38" s="63"/>
      <c r="AV38" s="60">
        <f t="shared" si="60"/>
        <v>0</v>
      </c>
      <c r="AW38" s="63"/>
      <c r="AX38" s="63"/>
      <c r="AY38" s="60">
        <f t="shared" si="61"/>
        <v>0</v>
      </c>
      <c r="AZ38" s="63"/>
      <c r="BA38" s="63"/>
      <c r="BB38" s="63"/>
      <c r="BC38" s="63"/>
      <c r="BD38" s="60">
        <f t="shared" si="62"/>
        <v>0</v>
      </c>
      <c r="BE38" s="63"/>
      <c r="BF38" s="60">
        <f t="shared" si="63"/>
        <v>0</v>
      </c>
      <c r="BG38" s="63"/>
      <c r="BH38" s="63"/>
      <c r="BI38" s="63"/>
      <c r="BJ38" s="60">
        <f t="shared" si="64"/>
        <v>0</v>
      </c>
      <c r="BK38" s="63"/>
      <c r="BL38" s="63"/>
      <c r="BM38" s="63"/>
      <c r="BN38" s="60">
        <f t="shared" si="65"/>
        <v>0</v>
      </c>
      <c r="BO38" s="63"/>
      <c r="BP38" s="63"/>
      <c r="BQ38" s="63"/>
      <c r="BR38" s="60">
        <f t="shared" si="66"/>
        <v>0</v>
      </c>
      <c r="BS38" s="63"/>
      <c r="BT38" s="63"/>
      <c r="BU38" s="63"/>
      <c r="BV38" s="60">
        <f t="shared" si="67"/>
        <v>0</v>
      </c>
      <c r="BW38" s="60">
        <f t="shared" si="68"/>
        <v>0</v>
      </c>
      <c r="BX38" s="60">
        <f t="shared" si="69"/>
        <v>0</v>
      </c>
      <c r="BY38" s="61" t="e">
        <f t="shared" si="70"/>
        <v>#DIV/0!</v>
      </c>
      <c r="BZ38" s="60" t="e">
        <f t="shared" si="71"/>
        <v>#DIV/0!</v>
      </c>
    </row>
    <row r="39" spans="1:78">
      <c r="A39" s="39"/>
      <c r="B39" s="49"/>
      <c r="C39" s="49"/>
      <c r="D39" s="45"/>
      <c r="E39" s="45"/>
      <c r="F39" s="63"/>
      <c r="G39" s="63"/>
      <c r="H39" s="63"/>
      <c r="I39" s="63"/>
      <c r="J39" s="63"/>
      <c r="K39" s="60">
        <f t="shared" si="48"/>
        <v>0</v>
      </c>
      <c r="L39" s="63"/>
      <c r="M39" s="63"/>
      <c r="N39" s="60">
        <f t="shared" si="49"/>
        <v>0</v>
      </c>
      <c r="O39" s="63"/>
      <c r="P39" s="63"/>
      <c r="Q39" s="63"/>
      <c r="R39" s="63"/>
      <c r="S39" s="60">
        <f t="shared" si="50"/>
        <v>0</v>
      </c>
      <c r="T39" s="63"/>
      <c r="U39" s="60">
        <f t="shared" si="51"/>
        <v>0</v>
      </c>
      <c r="V39" s="63"/>
      <c r="W39" s="63"/>
      <c r="X39" s="63"/>
      <c r="Y39" s="60">
        <f t="shared" si="52"/>
        <v>0</v>
      </c>
      <c r="Z39" s="63"/>
      <c r="AA39" s="63"/>
      <c r="AB39" s="63"/>
      <c r="AC39" s="60">
        <f t="shared" si="53"/>
        <v>0</v>
      </c>
      <c r="AD39" s="63"/>
      <c r="AE39" s="63"/>
      <c r="AF39" s="63"/>
      <c r="AG39" s="60">
        <f t="shared" si="54"/>
        <v>0</v>
      </c>
      <c r="AH39" s="63"/>
      <c r="AI39" s="63"/>
      <c r="AJ39" s="63"/>
      <c r="AK39" s="60">
        <f t="shared" si="55"/>
        <v>0</v>
      </c>
      <c r="AL39" s="60">
        <f t="shared" si="56"/>
        <v>0</v>
      </c>
      <c r="AM39" s="60">
        <f t="shared" si="57"/>
        <v>0</v>
      </c>
      <c r="AN39" s="61" t="e">
        <f t="shared" si="58"/>
        <v>#DIV/0!</v>
      </c>
      <c r="AO39" s="60" t="e">
        <f t="shared" si="59"/>
        <v>#DIV/0!</v>
      </c>
      <c r="AQ39" s="63"/>
      <c r="AR39" s="63"/>
      <c r="AS39" s="63"/>
      <c r="AT39" s="63"/>
      <c r="AU39" s="63"/>
      <c r="AV39" s="60">
        <f t="shared" si="60"/>
        <v>0</v>
      </c>
      <c r="AW39" s="63"/>
      <c r="AX39" s="63"/>
      <c r="AY39" s="60">
        <f t="shared" si="61"/>
        <v>0</v>
      </c>
      <c r="AZ39" s="63"/>
      <c r="BA39" s="63"/>
      <c r="BB39" s="63"/>
      <c r="BC39" s="63"/>
      <c r="BD39" s="60">
        <f t="shared" si="62"/>
        <v>0</v>
      </c>
      <c r="BE39" s="63"/>
      <c r="BF39" s="60">
        <f t="shared" si="63"/>
        <v>0</v>
      </c>
      <c r="BG39" s="63"/>
      <c r="BH39" s="63"/>
      <c r="BI39" s="63"/>
      <c r="BJ39" s="60">
        <f t="shared" si="64"/>
        <v>0</v>
      </c>
      <c r="BK39" s="63"/>
      <c r="BL39" s="63"/>
      <c r="BM39" s="63"/>
      <c r="BN39" s="60">
        <f t="shared" si="65"/>
        <v>0</v>
      </c>
      <c r="BO39" s="63"/>
      <c r="BP39" s="63"/>
      <c r="BQ39" s="63"/>
      <c r="BR39" s="60">
        <f t="shared" si="66"/>
        <v>0</v>
      </c>
      <c r="BS39" s="63"/>
      <c r="BT39" s="63"/>
      <c r="BU39" s="63"/>
      <c r="BV39" s="60">
        <f t="shared" si="67"/>
        <v>0</v>
      </c>
      <c r="BW39" s="60">
        <f t="shared" si="68"/>
        <v>0</v>
      </c>
      <c r="BX39" s="60">
        <f t="shared" si="69"/>
        <v>0</v>
      </c>
      <c r="BY39" s="61" t="e">
        <f t="shared" si="70"/>
        <v>#DIV/0!</v>
      </c>
      <c r="BZ39" s="60" t="e">
        <f t="shared" si="71"/>
        <v>#DIV/0!</v>
      </c>
    </row>
    <row r="40" spans="1:78">
      <c r="B40" s="173"/>
      <c r="C40" s="173"/>
      <c r="D40" s="173"/>
    </row>
    <row r="42" spans="1:78"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1"/>
    </row>
    <row r="43" spans="1:78">
      <c r="B43" s="55"/>
      <c r="C43" s="56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78"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1"/>
    </row>
    <row r="45" spans="1:78">
      <c r="C45" s="57"/>
    </row>
  </sheetData>
  <mergeCells count="85">
    <mergeCell ref="AB5:AB6"/>
    <mergeCell ref="A2:E2"/>
    <mergeCell ref="F2:AO2"/>
    <mergeCell ref="AQ2:BZ2"/>
    <mergeCell ref="A4:A6"/>
    <mergeCell ref="B4:B6"/>
    <mergeCell ref="C4:C6"/>
    <mergeCell ref="D4:D6"/>
    <mergeCell ref="E4:E6"/>
    <mergeCell ref="F4:F6"/>
    <mergeCell ref="G4:S4"/>
    <mergeCell ref="BK5:BK6"/>
    <mergeCell ref="BL5:BL6"/>
    <mergeCell ref="BM5:BM6"/>
    <mergeCell ref="BN5:BN6"/>
    <mergeCell ref="AL4:AL6"/>
    <mergeCell ref="BW4:BW6"/>
    <mergeCell ref="BX4:BX6"/>
    <mergeCell ref="BY4:BY6"/>
    <mergeCell ref="BZ4:BZ6"/>
    <mergeCell ref="G5:G6"/>
    <mergeCell ref="H5:H6"/>
    <mergeCell ref="I5:K5"/>
    <mergeCell ref="L5:N5"/>
    <mergeCell ref="O5:O6"/>
    <mergeCell ref="P5:P6"/>
    <mergeCell ref="BE4:BE6"/>
    <mergeCell ref="BF4:BF6"/>
    <mergeCell ref="BG4:BJ4"/>
    <mergeCell ref="BK4:BN4"/>
    <mergeCell ref="BO4:BR4"/>
    <mergeCell ref="BS4:BV4"/>
    <mergeCell ref="AH5:AH6"/>
    <mergeCell ref="Q5:Q6"/>
    <mergeCell ref="R5:R6"/>
    <mergeCell ref="S5:S6"/>
    <mergeCell ref="V5:V6"/>
    <mergeCell ref="W5:W6"/>
    <mergeCell ref="X5:X6"/>
    <mergeCell ref="T4:T6"/>
    <mergeCell ref="U4:U6"/>
    <mergeCell ref="V4:Y4"/>
    <mergeCell ref="Z4:AC4"/>
    <mergeCell ref="AD4:AG4"/>
    <mergeCell ref="AH4:AK4"/>
    <mergeCell ref="Y5:Y6"/>
    <mergeCell ref="Z5:Z6"/>
    <mergeCell ref="AA5:AA6"/>
    <mergeCell ref="AC5:AC6"/>
    <mergeCell ref="AD5:AD6"/>
    <mergeCell ref="AE5:AE6"/>
    <mergeCell ref="AF5:AF6"/>
    <mergeCell ref="AG5:AG6"/>
    <mergeCell ref="BJ5:BJ6"/>
    <mergeCell ref="AI5:AI6"/>
    <mergeCell ref="AJ5:AJ6"/>
    <mergeCell ref="AK5:AK6"/>
    <mergeCell ref="AR5:AR6"/>
    <mergeCell ref="AS5:AS6"/>
    <mergeCell ref="AT5:AV5"/>
    <mergeCell ref="AM4:AM6"/>
    <mergeCell ref="AN4:AN6"/>
    <mergeCell ref="AO4:AO6"/>
    <mergeCell ref="AQ4:AQ6"/>
    <mergeCell ref="AR4:BD4"/>
    <mergeCell ref="AW5:AY5"/>
    <mergeCell ref="AZ5:AZ6"/>
    <mergeCell ref="BA5:BA6"/>
    <mergeCell ref="BB5:BB6"/>
    <mergeCell ref="BU5:BU6"/>
    <mergeCell ref="BV5:BV6"/>
    <mergeCell ref="B40:D40"/>
    <mergeCell ref="B42:N42"/>
    <mergeCell ref="B44:N44"/>
    <mergeCell ref="BO5:BO6"/>
    <mergeCell ref="BP5:BP6"/>
    <mergeCell ref="BQ5:BQ6"/>
    <mergeCell ref="BR5:BR6"/>
    <mergeCell ref="BS5:BS6"/>
    <mergeCell ref="BT5:BT6"/>
    <mergeCell ref="BC5:BC6"/>
    <mergeCell ref="BD5:BD6"/>
    <mergeCell ref="BG5:BG6"/>
    <mergeCell ref="BH5:BH6"/>
    <mergeCell ref="BI5:B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3"/>
  <sheetViews>
    <sheetView topLeftCell="A166" workbookViewId="0">
      <selection activeCell="B28" sqref="B28"/>
    </sheetView>
  </sheetViews>
  <sheetFormatPr defaultColWidth="8.85546875" defaultRowHeight="15"/>
  <cols>
    <col min="1" max="1" width="7.7109375" style="13" customWidth="1"/>
    <col min="2" max="2" width="40.7109375" style="14" customWidth="1"/>
    <col min="3" max="3" width="8.7109375" style="13" customWidth="1"/>
    <col min="4" max="8" width="8.7109375" style="14" customWidth="1"/>
    <col min="9" max="9" width="8.7109375" style="126" customWidth="1"/>
    <col min="10" max="10" width="8.7109375" style="14" customWidth="1"/>
    <col min="11" max="11" width="12.7109375" style="14" customWidth="1"/>
    <col min="12" max="16384" width="8.85546875" style="14"/>
  </cols>
  <sheetData>
    <row r="1" spans="1:11" ht="32.25" customHeight="1">
      <c r="A1" s="150" t="s">
        <v>308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s="15" customFormat="1" ht="18" customHeight="1">
      <c r="A2" s="151" t="s">
        <v>0</v>
      </c>
      <c r="B2" s="151" t="s">
        <v>1</v>
      </c>
      <c r="C2" s="151" t="s">
        <v>173</v>
      </c>
      <c r="D2" s="151" t="s">
        <v>3</v>
      </c>
      <c r="E2" s="151"/>
      <c r="F2" s="151"/>
      <c r="G2" s="151" t="s">
        <v>4</v>
      </c>
      <c r="H2" s="151"/>
      <c r="I2" s="151" t="s">
        <v>5</v>
      </c>
      <c r="J2" s="151"/>
      <c r="K2" s="151" t="s">
        <v>6</v>
      </c>
    </row>
    <row r="3" spans="1:11" s="15" customFormat="1" ht="64.150000000000006" customHeight="1">
      <c r="A3" s="151"/>
      <c r="B3" s="151"/>
      <c r="C3" s="151"/>
      <c r="D3" s="1" t="s">
        <v>7</v>
      </c>
      <c r="E3" s="1" t="s">
        <v>8</v>
      </c>
      <c r="F3" s="1" t="s">
        <v>9</v>
      </c>
      <c r="G3" s="1" t="s">
        <v>7</v>
      </c>
      <c r="H3" s="1" t="s">
        <v>10</v>
      </c>
      <c r="I3" s="124" t="s">
        <v>11</v>
      </c>
      <c r="J3" s="1" t="s">
        <v>7</v>
      </c>
      <c r="K3" s="151"/>
    </row>
    <row r="4" spans="1:11" s="20" customFormat="1" ht="28.15" customHeight="1">
      <c r="A4" s="187" t="s">
        <v>269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25.5">
      <c r="A5" s="1">
        <v>1</v>
      </c>
      <c r="B5" s="21" t="s">
        <v>309</v>
      </c>
      <c r="C5" s="1" t="s">
        <v>112</v>
      </c>
      <c r="D5" s="26">
        <v>0</v>
      </c>
      <c r="E5" s="3">
        <v>3251.47</v>
      </c>
      <c r="F5" s="130">
        <v>0</v>
      </c>
      <c r="G5" s="135">
        <v>0</v>
      </c>
      <c r="H5" s="103">
        <v>4070.44</v>
      </c>
      <c r="I5" s="124">
        <v>4889.41</v>
      </c>
      <c r="J5" s="3"/>
      <c r="K5" s="3"/>
    </row>
    <row r="6" spans="1:11">
      <c r="A6" s="64" t="s">
        <v>104</v>
      </c>
      <c r="B6" s="23" t="s">
        <v>310</v>
      </c>
      <c r="C6" s="1"/>
      <c r="D6" s="26"/>
      <c r="E6" s="3"/>
      <c r="F6" s="130"/>
      <c r="G6" s="130"/>
      <c r="H6" s="103"/>
      <c r="I6" s="124"/>
      <c r="J6" s="3"/>
      <c r="K6" s="3"/>
    </row>
    <row r="7" spans="1:11">
      <c r="A7" s="65" t="s">
        <v>107</v>
      </c>
      <c r="B7" s="23" t="s">
        <v>311</v>
      </c>
      <c r="C7" s="1" t="s">
        <v>312</v>
      </c>
      <c r="D7" s="26">
        <v>0</v>
      </c>
      <c r="E7" s="3">
        <v>23</v>
      </c>
      <c r="F7" s="130">
        <v>0</v>
      </c>
      <c r="G7" s="130">
        <v>0</v>
      </c>
      <c r="H7" s="103">
        <v>23</v>
      </c>
      <c r="I7" s="124">
        <v>23</v>
      </c>
      <c r="J7" s="3"/>
      <c r="K7" s="3"/>
    </row>
    <row r="8" spans="1:11">
      <c r="A8" s="65" t="s">
        <v>110</v>
      </c>
      <c r="B8" s="21" t="s">
        <v>313</v>
      </c>
      <c r="C8" s="1" t="s">
        <v>314</v>
      </c>
      <c r="D8" s="26">
        <v>0</v>
      </c>
      <c r="E8" s="3">
        <v>11.78</v>
      </c>
      <c r="F8" s="130">
        <v>0</v>
      </c>
      <c r="G8" s="130">
        <v>0</v>
      </c>
      <c r="H8" s="103">
        <v>14.75</v>
      </c>
      <c r="I8" s="124">
        <v>17.72</v>
      </c>
      <c r="J8" s="3"/>
      <c r="K8" s="3"/>
    </row>
    <row r="9" spans="1:11">
      <c r="A9" s="65" t="s">
        <v>315</v>
      </c>
      <c r="B9" s="27" t="s">
        <v>316</v>
      </c>
      <c r="C9" s="1" t="s">
        <v>314</v>
      </c>
      <c r="D9" s="26"/>
      <c r="E9" s="3"/>
      <c r="F9" s="3"/>
      <c r="G9" s="3"/>
      <c r="H9" s="103"/>
      <c r="I9" s="124"/>
      <c r="J9" s="3"/>
      <c r="K9" s="3"/>
    </row>
    <row r="10" spans="1:11" ht="25.5">
      <c r="A10" s="65" t="s">
        <v>317</v>
      </c>
      <c r="B10" s="27" t="s">
        <v>318</v>
      </c>
      <c r="C10" s="1"/>
      <c r="D10" s="26"/>
      <c r="E10" s="3"/>
      <c r="F10" s="3"/>
      <c r="G10" s="3"/>
      <c r="H10" s="103"/>
      <c r="I10" s="124"/>
      <c r="J10" s="3"/>
      <c r="K10" s="3"/>
    </row>
    <row r="11" spans="1:11" ht="25.5">
      <c r="A11" s="65" t="s">
        <v>319</v>
      </c>
      <c r="B11" s="27" t="s">
        <v>320</v>
      </c>
      <c r="C11" s="1" t="s">
        <v>314</v>
      </c>
      <c r="D11" s="26"/>
      <c r="E11" s="3"/>
      <c r="F11" s="3"/>
      <c r="G11" s="3"/>
      <c r="H11" s="100"/>
      <c r="I11" s="124"/>
      <c r="J11" s="3"/>
      <c r="K11" s="3"/>
    </row>
    <row r="12" spans="1:11">
      <c r="A12" s="65" t="s">
        <v>321</v>
      </c>
      <c r="B12" s="27" t="s">
        <v>322</v>
      </c>
      <c r="C12" s="1"/>
      <c r="D12" s="26"/>
      <c r="E12" s="3"/>
      <c r="F12" s="3"/>
      <c r="G12" s="3"/>
      <c r="H12" s="100"/>
      <c r="I12" s="124"/>
      <c r="J12" s="3"/>
      <c r="K12" s="3"/>
    </row>
    <row r="13" spans="1:11">
      <c r="A13" s="65" t="s">
        <v>323</v>
      </c>
      <c r="B13" s="27" t="s">
        <v>324</v>
      </c>
      <c r="C13" s="1" t="s">
        <v>314</v>
      </c>
      <c r="D13" s="26"/>
      <c r="E13" s="3"/>
      <c r="F13" s="3"/>
      <c r="G13" s="3"/>
      <c r="H13" s="100"/>
      <c r="I13" s="124"/>
      <c r="J13" s="3"/>
      <c r="K13" s="3"/>
    </row>
    <row r="14" spans="1:11" ht="25.5">
      <c r="A14" s="65" t="s">
        <v>325</v>
      </c>
      <c r="B14" s="27" t="s">
        <v>326</v>
      </c>
      <c r="C14" s="1" t="s">
        <v>314</v>
      </c>
      <c r="D14" s="26"/>
      <c r="E14" s="3"/>
      <c r="F14" s="3"/>
      <c r="G14" s="3"/>
      <c r="H14" s="100"/>
      <c r="I14" s="124"/>
      <c r="J14" s="3"/>
      <c r="K14" s="3"/>
    </row>
    <row r="15" spans="1:11" ht="25.5">
      <c r="A15" s="65" t="s">
        <v>327</v>
      </c>
      <c r="B15" s="27" t="s">
        <v>328</v>
      </c>
      <c r="C15" s="1" t="s">
        <v>314</v>
      </c>
      <c r="D15" s="26"/>
      <c r="E15" s="3"/>
      <c r="F15" s="3"/>
      <c r="G15" s="3"/>
      <c r="H15" s="100"/>
      <c r="I15" s="124"/>
      <c r="J15" s="3"/>
      <c r="K15" s="3"/>
    </row>
    <row r="16" spans="1:11">
      <c r="A16" s="65" t="s">
        <v>329</v>
      </c>
      <c r="B16" s="66" t="s">
        <v>330</v>
      </c>
      <c r="C16" s="1" t="s">
        <v>25</v>
      </c>
      <c r="D16" s="26"/>
      <c r="E16" s="3"/>
      <c r="F16" s="3"/>
      <c r="G16" s="3"/>
      <c r="H16" s="100"/>
      <c r="I16" s="124"/>
      <c r="J16" s="3"/>
      <c r="K16" s="3"/>
    </row>
    <row r="17" spans="1:11">
      <c r="A17" s="65" t="s">
        <v>331</v>
      </c>
      <c r="B17" s="66" t="s">
        <v>332</v>
      </c>
      <c r="C17" s="1" t="s">
        <v>314</v>
      </c>
      <c r="D17" s="26"/>
      <c r="E17" s="3"/>
      <c r="F17" s="3"/>
      <c r="G17" s="3"/>
      <c r="H17" s="100"/>
      <c r="I17" s="124"/>
      <c r="J17" s="3"/>
      <c r="K17" s="3"/>
    </row>
    <row r="18" spans="1:11">
      <c r="A18" s="65" t="s">
        <v>333</v>
      </c>
      <c r="B18" s="27" t="s">
        <v>334</v>
      </c>
      <c r="C18" s="1"/>
      <c r="D18" s="26"/>
      <c r="E18" s="3"/>
      <c r="F18" s="3"/>
      <c r="G18" s="3"/>
      <c r="H18" s="100"/>
      <c r="I18" s="124"/>
      <c r="J18" s="3"/>
      <c r="K18" s="3"/>
    </row>
    <row r="19" spans="1:11">
      <c r="A19" s="65" t="s">
        <v>335</v>
      </c>
      <c r="B19" s="66" t="s">
        <v>330</v>
      </c>
      <c r="C19" s="1" t="s">
        <v>25</v>
      </c>
      <c r="D19" s="26"/>
      <c r="E19" s="3"/>
      <c r="F19" s="3"/>
      <c r="G19" s="3"/>
      <c r="H19" s="100"/>
      <c r="I19" s="124"/>
      <c r="J19" s="3"/>
      <c r="K19" s="3"/>
    </row>
    <row r="20" spans="1:11">
      <c r="A20" s="65" t="s">
        <v>336</v>
      </c>
      <c r="B20" s="66" t="s">
        <v>332</v>
      </c>
      <c r="C20" s="1" t="s">
        <v>112</v>
      </c>
      <c r="D20" s="26"/>
      <c r="E20" s="3"/>
      <c r="F20" s="3"/>
      <c r="G20" s="3"/>
      <c r="H20" s="100"/>
      <c r="I20" s="124"/>
      <c r="J20" s="3"/>
      <c r="K20" s="3"/>
    </row>
    <row r="21" spans="1:11" ht="25.5">
      <c r="A21" s="65" t="s">
        <v>337</v>
      </c>
      <c r="B21" s="27" t="s">
        <v>338</v>
      </c>
      <c r="C21" s="1"/>
      <c r="D21" s="26"/>
      <c r="E21" s="101"/>
      <c r="F21" s="101"/>
      <c r="G21" s="101"/>
      <c r="H21" s="101"/>
      <c r="I21" s="124"/>
      <c r="J21" s="101"/>
      <c r="K21" s="101"/>
    </row>
    <row r="22" spans="1:11">
      <c r="A22" s="65" t="s">
        <v>339</v>
      </c>
      <c r="B22" s="66" t="s">
        <v>330</v>
      </c>
      <c r="C22" s="1" t="s">
        <v>25</v>
      </c>
      <c r="D22" s="26"/>
      <c r="E22" s="101"/>
      <c r="F22" s="101"/>
      <c r="G22" s="101"/>
      <c r="H22" s="101"/>
      <c r="I22" s="124"/>
      <c r="J22" s="101"/>
      <c r="K22" s="101"/>
    </row>
    <row r="23" spans="1:11">
      <c r="A23" s="65" t="s">
        <v>340</v>
      </c>
      <c r="B23" s="66" t="s">
        <v>332</v>
      </c>
      <c r="C23" s="1" t="s">
        <v>112</v>
      </c>
      <c r="D23" s="26"/>
      <c r="E23" s="101"/>
      <c r="F23" s="101"/>
      <c r="G23" s="101"/>
      <c r="H23" s="101"/>
      <c r="I23" s="124"/>
      <c r="J23" s="101"/>
      <c r="K23" s="101"/>
    </row>
    <row r="24" spans="1:11">
      <c r="A24" s="65" t="s">
        <v>341</v>
      </c>
      <c r="B24" s="66" t="s">
        <v>342</v>
      </c>
      <c r="C24" s="1" t="s">
        <v>112</v>
      </c>
      <c r="D24" s="26"/>
      <c r="E24" s="101"/>
      <c r="F24" s="101"/>
      <c r="G24" s="101"/>
      <c r="H24" s="101"/>
      <c r="I24" s="124"/>
      <c r="J24" s="101"/>
      <c r="K24" s="101"/>
    </row>
    <row r="25" spans="1:11">
      <c r="A25" s="65" t="s">
        <v>343</v>
      </c>
      <c r="B25" s="66" t="s">
        <v>344</v>
      </c>
      <c r="C25" s="1" t="s">
        <v>112</v>
      </c>
      <c r="D25" s="26"/>
      <c r="E25" s="101"/>
      <c r="F25" s="101"/>
      <c r="G25" s="101"/>
      <c r="H25" s="101"/>
      <c r="I25" s="124"/>
      <c r="J25" s="101"/>
      <c r="K25" s="101"/>
    </row>
    <row r="26" spans="1:11" ht="25.5">
      <c r="A26" s="1">
        <v>2</v>
      </c>
      <c r="B26" s="21" t="s">
        <v>345</v>
      </c>
      <c r="C26" s="1" t="s">
        <v>112</v>
      </c>
      <c r="D26" s="26">
        <v>0</v>
      </c>
      <c r="E26" s="101">
        <v>981.94</v>
      </c>
      <c r="F26" s="101">
        <v>0</v>
      </c>
      <c r="G26" s="101">
        <v>0</v>
      </c>
      <c r="H26" s="101">
        <v>1229.27</v>
      </c>
      <c r="I26" s="124">
        <v>1476.6</v>
      </c>
      <c r="J26" s="101"/>
      <c r="K26" s="101"/>
    </row>
    <row r="27" spans="1:11">
      <c r="A27" s="1" t="s">
        <v>119</v>
      </c>
      <c r="B27" s="21" t="s">
        <v>346</v>
      </c>
      <c r="C27" s="1" t="s">
        <v>112</v>
      </c>
      <c r="D27" s="26">
        <v>3055.87</v>
      </c>
      <c r="E27" s="143">
        <v>915.42</v>
      </c>
      <c r="F27" s="143">
        <v>0</v>
      </c>
      <c r="G27" s="143">
        <v>3055.87</v>
      </c>
      <c r="H27" s="143">
        <v>985.29</v>
      </c>
      <c r="I27" s="144">
        <v>1060.29</v>
      </c>
      <c r="J27" s="101"/>
      <c r="K27" s="101"/>
    </row>
    <row r="28" spans="1:11">
      <c r="A28" s="64" t="s">
        <v>121</v>
      </c>
      <c r="B28" s="23" t="s">
        <v>310</v>
      </c>
      <c r="C28" s="1"/>
      <c r="D28" s="26"/>
      <c r="E28" s="143"/>
      <c r="F28" s="143"/>
      <c r="G28" s="143"/>
      <c r="H28" s="143"/>
      <c r="I28" s="144"/>
      <c r="J28" s="101"/>
      <c r="K28" s="101"/>
    </row>
    <row r="29" spans="1:11">
      <c r="A29" s="65" t="s">
        <v>122</v>
      </c>
      <c r="B29" s="23" t="s">
        <v>311</v>
      </c>
      <c r="C29" s="1" t="s">
        <v>312</v>
      </c>
      <c r="D29" s="26"/>
      <c r="E29" s="143">
        <v>3</v>
      </c>
      <c r="F29" s="143"/>
      <c r="G29" s="143"/>
      <c r="H29" s="143">
        <v>3</v>
      </c>
      <c r="I29" s="144">
        <v>3</v>
      </c>
      <c r="J29" s="101"/>
      <c r="K29" s="101"/>
    </row>
    <row r="30" spans="1:11">
      <c r="A30" s="65" t="s">
        <v>123</v>
      </c>
      <c r="B30" s="23" t="s">
        <v>313</v>
      </c>
      <c r="C30" s="1" t="s">
        <v>314</v>
      </c>
      <c r="D30" s="26"/>
      <c r="E30" s="143">
        <v>25.43</v>
      </c>
      <c r="F30" s="143"/>
      <c r="G30" s="143"/>
      <c r="H30" s="143">
        <v>27.37</v>
      </c>
      <c r="I30" s="144">
        <v>29.45</v>
      </c>
      <c r="J30" s="101"/>
      <c r="K30" s="101"/>
    </row>
    <row r="31" spans="1:11">
      <c r="A31" s="65" t="s">
        <v>347</v>
      </c>
      <c r="B31" s="27" t="s">
        <v>316</v>
      </c>
      <c r="C31" s="1" t="s">
        <v>348</v>
      </c>
      <c r="D31" s="26"/>
      <c r="E31" s="101"/>
      <c r="F31" s="101"/>
      <c r="G31" s="101"/>
      <c r="H31" s="101"/>
      <c r="I31" s="124"/>
      <c r="J31" s="101"/>
      <c r="K31" s="101"/>
    </row>
    <row r="32" spans="1:11" ht="25.5">
      <c r="A32" s="65" t="s">
        <v>349</v>
      </c>
      <c r="B32" s="27" t="s">
        <v>318</v>
      </c>
      <c r="C32" s="1"/>
      <c r="D32" s="26"/>
      <c r="E32" s="101"/>
      <c r="F32" s="101"/>
      <c r="G32" s="101"/>
      <c r="H32" s="101"/>
      <c r="I32" s="124"/>
      <c r="J32" s="101"/>
      <c r="K32" s="101"/>
    </row>
    <row r="33" spans="1:11" ht="25.5">
      <c r="A33" s="65" t="s">
        <v>350</v>
      </c>
      <c r="B33" s="27" t="s">
        <v>320</v>
      </c>
      <c r="C33" s="1" t="s">
        <v>348</v>
      </c>
      <c r="D33" s="26"/>
      <c r="E33" s="101"/>
      <c r="F33" s="101"/>
      <c r="G33" s="101"/>
      <c r="H33" s="101"/>
      <c r="I33" s="124"/>
      <c r="J33" s="3"/>
      <c r="K33" s="101"/>
    </row>
    <row r="34" spans="1:11">
      <c r="A34" s="65" t="s">
        <v>351</v>
      </c>
      <c r="B34" s="27" t="s">
        <v>322</v>
      </c>
      <c r="C34" s="1"/>
      <c r="D34" s="26"/>
      <c r="E34" s="101"/>
      <c r="F34" s="101"/>
      <c r="G34" s="101"/>
      <c r="H34" s="101"/>
      <c r="I34" s="124"/>
      <c r="J34" s="101"/>
      <c r="K34" s="101"/>
    </row>
    <row r="35" spans="1:11">
      <c r="A35" s="65" t="s">
        <v>352</v>
      </c>
      <c r="B35" s="27" t="s">
        <v>324</v>
      </c>
      <c r="C35" s="1" t="s">
        <v>348</v>
      </c>
      <c r="D35" s="26"/>
      <c r="E35" s="3"/>
      <c r="F35" s="3"/>
      <c r="G35" s="3"/>
      <c r="H35" s="100"/>
      <c r="I35" s="124"/>
      <c r="J35" s="3"/>
      <c r="K35" s="3"/>
    </row>
    <row r="36" spans="1:11" ht="25.5">
      <c r="A36" s="65" t="s">
        <v>353</v>
      </c>
      <c r="B36" s="27" t="s">
        <v>326</v>
      </c>
      <c r="C36" s="1" t="s">
        <v>348</v>
      </c>
      <c r="D36" s="26"/>
      <c r="E36" s="3"/>
      <c r="F36" s="3"/>
      <c r="G36" s="3"/>
      <c r="H36" s="100"/>
      <c r="I36" s="124"/>
      <c r="J36" s="3"/>
      <c r="K36" s="3"/>
    </row>
    <row r="37" spans="1:11" ht="25.5">
      <c r="A37" s="65" t="s">
        <v>354</v>
      </c>
      <c r="B37" s="27" t="s">
        <v>328</v>
      </c>
      <c r="C37" s="1" t="s">
        <v>348</v>
      </c>
      <c r="D37" s="26"/>
      <c r="E37" s="3"/>
      <c r="F37" s="3"/>
      <c r="G37" s="3"/>
      <c r="H37" s="100"/>
      <c r="I37" s="124"/>
      <c r="J37" s="3"/>
      <c r="K37" s="3"/>
    </row>
    <row r="38" spans="1:11">
      <c r="A38" s="65" t="s">
        <v>355</v>
      </c>
      <c r="B38" s="66" t="s">
        <v>330</v>
      </c>
      <c r="C38" s="1" t="s">
        <v>25</v>
      </c>
      <c r="D38" s="26"/>
      <c r="E38" s="3"/>
      <c r="F38" s="3"/>
      <c r="G38" s="3"/>
      <c r="H38" s="100"/>
      <c r="I38" s="124"/>
      <c r="J38" s="3"/>
      <c r="K38" s="3"/>
    </row>
    <row r="39" spans="1:11">
      <c r="A39" s="65" t="s">
        <v>356</v>
      </c>
      <c r="B39" s="66" t="s">
        <v>332</v>
      </c>
      <c r="C39" s="1" t="s">
        <v>348</v>
      </c>
      <c r="D39" s="26"/>
      <c r="E39" s="3"/>
      <c r="F39" s="3"/>
      <c r="G39" s="3"/>
      <c r="H39" s="100"/>
      <c r="I39" s="124"/>
      <c r="J39" s="3"/>
      <c r="K39" s="3"/>
    </row>
    <row r="40" spans="1:11">
      <c r="A40" s="65" t="s">
        <v>357</v>
      </c>
      <c r="B40" s="27" t="s">
        <v>334</v>
      </c>
      <c r="C40" s="1"/>
      <c r="D40" s="26"/>
      <c r="E40" s="3"/>
      <c r="F40" s="3"/>
      <c r="G40" s="3"/>
      <c r="H40" s="100"/>
      <c r="I40" s="124"/>
      <c r="J40" s="3"/>
      <c r="K40" s="3"/>
    </row>
    <row r="41" spans="1:11">
      <c r="A41" s="65" t="s">
        <v>358</v>
      </c>
      <c r="B41" s="66" t="s">
        <v>330</v>
      </c>
      <c r="C41" s="1" t="s">
        <v>25</v>
      </c>
      <c r="D41" s="26"/>
      <c r="E41" s="3"/>
      <c r="F41" s="3"/>
      <c r="G41" s="3"/>
      <c r="H41" s="100"/>
      <c r="I41" s="124"/>
      <c r="J41" s="3"/>
      <c r="K41" s="3"/>
    </row>
    <row r="42" spans="1:11">
      <c r="A42" s="65" t="s">
        <v>359</v>
      </c>
      <c r="B42" s="66" t="s">
        <v>332</v>
      </c>
      <c r="C42" s="1" t="s">
        <v>348</v>
      </c>
      <c r="D42" s="26"/>
      <c r="E42" s="3"/>
      <c r="F42" s="3"/>
      <c r="G42" s="3"/>
      <c r="H42" s="100"/>
      <c r="I42" s="124"/>
      <c r="J42" s="3"/>
      <c r="K42" s="3"/>
    </row>
    <row r="43" spans="1:11" ht="25.5">
      <c r="A43" s="65" t="s">
        <v>360</v>
      </c>
      <c r="B43" s="27" t="s">
        <v>338</v>
      </c>
      <c r="C43" s="1"/>
      <c r="D43" s="26"/>
      <c r="E43" s="3"/>
      <c r="F43" s="3"/>
      <c r="G43" s="3"/>
      <c r="H43" s="100"/>
      <c r="I43" s="124"/>
      <c r="J43" s="3"/>
      <c r="K43" s="3"/>
    </row>
    <row r="44" spans="1:11">
      <c r="A44" s="65" t="s">
        <v>361</v>
      </c>
      <c r="B44" s="66" t="s">
        <v>330</v>
      </c>
      <c r="C44" s="1" t="s">
        <v>25</v>
      </c>
      <c r="D44" s="26"/>
      <c r="E44" s="3"/>
      <c r="F44" s="3"/>
      <c r="G44" s="3"/>
      <c r="H44" s="100"/>
      <c r="I44" s="124"/>
      <c r="J44" s="3"/>
      <c r="K44" s="3"/>
    </row>
    <row r="45" spans="1:11">
      <c r="A45" s="65" t="s">
        <v>362</v>
      </c>
      <c r="B45" s="66" t="s">
        <v>332</v>
      </c>
      <c r="C45" s="1" t="s">
        <v>348</v>
      </c>
      <c r="D45" s="26"/>
      <c r="E45" s="3"/>
      <c r="F45" s="101"/>
      <c r="G45" s="101"/>
      <c r="H45" s="101"/>
      <c r="I45" s="124"/>
      <c r="J45" s="101"/>
      <c r="K45" s="101"/>
    </row>
    <row r="46" spans="1:11">
      <c r="A46" s="65" t="s">
        <v>363</v>
      </c>
      <c r="B46" s="66" t="s">
        <v>342</v>
      </c>
      <c r="C46" s="1" t="s">
        <v>348</v>
      </c>
      <c r="D46" s="26"/>
      <c r="E46" s="3"/>
      <c r="F46" s="101"/>
      <c r="G46" s="101"/>
      <c r="H46" s="101"/>
      <c r="I46" s="124"/>
      <c r="J46" s="101"/>
      <c r="K46" s="101"/>
    </row>
    <row r="47" spans="1:11">
      <c r="A47" s="65" t="s">
        <v>364</v>
      </c>
      <c r="B47" s="66" t="s">
        <v>344</v>
      </c>
      <c r="C47" s="1" t="s">
        <v>348</v>
      </c>
      <c r="D47" s="26"/>
      <c r="E47" s="3"/>
      <c r="F47" s="101"/>
      <c r="G47" s="101"/>
      <c r="H47" s="101"/>
      <c r="I47" s="124"/>
      <c r="J47" s="101"/>
      <c r="K47" s="101"/>
    </row>
    <row r="48" spans="1:11" ht="25.5">
      <c r="A48" s="1">
        <v>4</v>
      </c>
      <c r="B48" s="21" t="s">
        <v>365</v>
      </c>
      <c r="C48" s="1" t="s">
        <v>112</v>
      </c>
      <c r="D48" s="26">
        <v>900.87</v>
      </c>
      <c r="E48" s="3">
        <v>460.76</v>
      </c>
      <c r="F48" s="101">
        <v>0</v>
      </c>
      <c r="G48" s="101">
        <v>922.87</v>
      </c>
      <c r="H48" s="101">
        <v>495.93</v>
      </c>
      <c r="I48" s="124">
        <v>533.67999999999995</v>
      </c>
      <c r="J48" s="101"/>
      <c r="K48" s="101"/>
    </row>
    <row r="49" spans="1:11" ht="25.5">
      <c r="A49" s="1">
        <v>5</v>
      </c>
      <c r="B49" s="21" t="s">
        <v>366</v>
      </c>
      <c r="C49" s="1" t="s">
        <v>112</v>
      </c>
      <c r="D49" s="26">
        <v>841.43</v>
      </c>
      <c r="E49" s="3">
        <v>1211.9000000000001</v>
      </c>
      <c r="F49" s="101">
        <v>0</v>
      </c>
      <c r="G49" s="101">
        <v>841.43</v>
      </c>
      <c r="H49" s="101">
        <v>1513.78</v>
      </c>
      <c r="I49" s="124">
        <v>1815.66</v>
      </c>
      <c r="J49" s="101"/>
      <c r="K49" s="101"/>
    </row>
    <row r="50" spans="1:11">
      <c r="A50" s="64" t="s">
        <v>19</v>
      </c>
      <c r="B50" s="23" t="s">
        <v>310</v>
      </c>
      <c r="C50" s="1"/>
      <c r="D50" s="26"/>
      <c r="E50" s="3"/>
      <c r="F50" s="101"/>
      <c r="G50" s="101"/>
      <c r="H50" s="101"/>
      <c r="I50" s="124"/>
      <c r="J50" s="101"/>
      <c r="K50" s="101"/>
    </row>
    <row r="51" spans="1:11">
      <c r="A51" s="65" t="s">
        <v>20</v>
      </c>
      <c r="B51" s="23" t="s">
        <v>311</v>
      </c>
      <c r="C51" s="1" t="s">
        <v>312</v>
      </c>
      <c r="D51" s="26">
        <v>0</v>
      </c>
      <c r="E51" s="3">
        <v>4</v>
      </c>
      <c r="F51" s="101">
        <v>0</v>
      </c>
      <c r="G51" s="101">
        <v>0</v>
      </c>
      <c r="H51" s="101">
        <v>4</v>
      </c>
      <c r="I51" s="124">
        <v>4</v>
      </c>
      <c r="J51" s="3"/>
      <c r="K51" s="101"/>
    </row>
    <row r="52" spans="1:11">
      <c r="A52" s="65" t="s">
        <v>367</v>
      </c>
      <c r="B52" s="23" t="s">
        <v>313</v>
      </c>
      <c r="C52" s="1" t="s">
        <v>314</v>
      </c>
      <c r="D52" s="26"/>
      <c r="E52" s="3">
        <v>25.25</v>
      </c>
      <c r="F52" s="101"/>
      <c r="G52" s="101"/>
      <c r="H52" s="101">
        <v>31.54</v>
      </c>
      <c r="I52" s="124">
        <v>37.83</v>
      </c>
      <c r="J52" s="101"/>
      <c r="K52" s="101"/>
    </row>
    <row r="53" spans="1:11">
      <c r="A53" s="65" t="s">
        <v>368</v>
      </c>
      <c r="B53" s="27" t="s">
        <v>316</v>
      </c>
      <c r="C53" s="1" t="s">
        <v>348</v>
      </c>
      <c r="D53" s="26"/>
      <c r="E53" s="3"/>
      <c r="F53" s="101"/>
      <c r="G53" s="101"/>
      <c r="H53" s="101"/>
      <c r="I53" s="124"/>
      <c r="J53" s="101"/>
      <c r="K53" s="101"/>
    </row>
    <row r="54" spans="1:11" ht="25.5">
      <c r="A54" s="65" t="s">
        <v>369</v>
      </c>
      <c r="B54" s="27" t="s">
        <v>318</v>
      </c>
      <c r="C54" s="1"/>
      <c r="D54" s="26"/>
      <c r="E54" s="3"/>
      <c r="F54" s="101"/>
      <c r="G54" s="101"/>
      <c r="H54" s="101"/>
      <c r="I54" s="124"/>
      <c r="J54" s="101"/>
      <c r="K54" s="101"/>
    </row>
    <row r="55" spans="1:11" ht="25.5">
      <c r="A55" s="65" t="s">
        <v>370</v>
      </c>
      <c r="B55" s="27" t="s">
        <v>320</v>
      </c>
      <c r="C55" s="1" t="s">
        <v>348</v>
      </c>
      <c r="D55" s="26"/>
      <c r="E55" s="3"/>
      <c r="F55" s="101"/>
      <c r="G55" s="101"/>
      <c r="H55" s="101"/>
      <c r="I55" s="124"/>
      <c r="J55" s="101"/>
      <c r="K55" s="101"/>
    </row>
    <row r="56" spans="1:11">
      <c r="A56" s="65" t="s">
        <v>371</v>
      </c>
      <c r="B56" s="27" t="s">
        <v>322</v>
      </c>
      <c r="C56" s="1"/>
      <c r="D56" s="26"/>
      <c r="E56" s="3"/>
      <c r="F56" s="101"/>
      <c r="G56" s="101"/>
      <c r="H56" s="101"/>
      <c r="I56" s="124"/>
      <c r="J56" s="101"/>
      <c r="K56" s="101"/>
    </row>
    <row r="57" spans="1:11">
      <c r="A57" s="65" t="s">
        <v>372</v>
      </c>
      <c r="B57" s="27" t="s">
        <v>324</v>
      </c>
      <c r="C57" s="1" t="s">
        <v>348</v>
      </c>
      <c r="D57" s="26"/>
      <c r="E57" s="3"/>
      <c r="F57" s="101"/>
      <c r="G57" s="101"/>
      <c r="H57" s="101"/>
      <c r="I57" s="124"/>
      <c r="J57" s="101"/>
      <c r="K57" s="101"/>
    </row>
    <row r="58" spans="1:11" ht="25.5">
      <c r="A58" s="65" t="s">
        <v>373</v>
      </c>
      <c r="B58" s="27" t="s">
        <v>326</v>
      </c>
      <c r="C58" s="1" t="s">
        <v>348</v>
      </c>
      <c r="D58" s="26"/>
      <c r="E58" s="3"/>
      <c r="F58" s="101"/>
      <c r="G58" s="101"/>
      <c r="H58" s="101"/>
      <c r="I58" s="124"/>
      <c r="J58" s="101"/>
      <c r="K58" s="101"/>
    </row>
    <row r="59" spans="1:11" ht="25.5">
      <c r="A59" s="65" t="s">
        <v>374</v>
      </c>
      <c r="B59" s="27" t="s">
        <v>328</v>
      </c>
      <c r="C59" s="1" t="s">
        <v>348</v>
      </c>
      <c r="D59" s="26"/>
      <c r="E59" s="3"/>
      <c r="F59" s="101"/>
      <c r="G59" s="101"/>
      <c r="H59" s="101"/>
      <c r="I59" s="124"/>
      <c r="J59" s="101"/>
      <c r="K59" s="101"/>
    </row>
    <row r="60" spans="1:11">
      <c r="A60" s="65" t="s">
        <v>375</v>
      </c>
      <c r="B60" s="66" t="s">
        <v>330</v>
      </c>
      <c r="C60" s="1" t="s">
        <v>25</v>
      </c>
      <c r="D60" s="26"/>
      <c r="E60" s="3"/>
      <c r="F60" s="3"/>
      <c r="G60" s="3"/>
      <c r="H60" s="100"/>
      <c r="I60" s="124"/>
      <c r="J60" s="3"/>
      <c r="K60" s="3"/>
    </row>
    <row r="61" spans="1:11">
      <c r="A61" s="65" t="s">
        <v>376</v>
      </c>
      <c r="B61" s="66" t="s">
        <v>332</v>
      </c>
      <c r="C61" s="1" t="s">
        <v>348</v>
      </c>
      <c r="D61" s="26"/>
      <c r="E61" s="3"/>
      <c r="F61" s="3"/>
      <c r="G61" s="3"/>
      <c r="H61" s="100"/>
      <c r="I61" s="124"/>
      <c r="J61" s="3"/>
      <c r="K61" s="3"/>
    </row>
    <row r="62" spans="1:11">
      <c r="A62" s="65" t="s">
        <v>377</v>
      </c>
      <c r="B62" s="27" t="s">
        <v>334</v>
      </c>
      <c r="C62" s="1"/>
      <c r="D62" s="26"/>
      <c r="E62" s="3"/>
      <c r="F62" s="3"/>
      <c r="G62" s="3"/>
      <c r="H62" s="100"/>
      <c r="I62" s="124"/>
      <c r="J62" s="3"/>
      <c r="K62" s="3"/>
    </row>
    <row r="63" spans="1:11">
      <c r="A63" s="65" t="s">
        <v>378</v>
      </c>
      <c r="B63" s="66" t="s">
        <v>330</v>
      </c>
      <c r="C63" s="1" t="s">
        <v>25</v>
      </c>
      <c r="D63" s="26"/>
      <c r="E63" s="3"/>
      <c r="F63" s="3"/>
      <c r="G63" s="3"/>
      <c r="H63" s="100"/>
      <c r="I63" s="124"/>
      <c r="J63" s="3"/>
      <c r="K63" s="3"/>
    </row>
    <row r="64" spans="1:11">
      <c r="A64" s="65" t="s">
        <v>379</v>
      </c>
      <c r="B64" s="66" t="s">
        <v>332</v>
      </c>
      <c r="C64" s="1" t="s">
        <v>348</v>
      </c>
      <c r="D64" s="26"/>
      <c r="E64" s="3"/>
      <c r="F64" s="3"/>
      <c r="G64" s="3"/>
      <c r="H64" s="100"/>
      <c r="I64" s="124"/>
      <c r="J64" s="3"/>
      <c r="K64" s="3"/>
    </row>
    <row r="65" spans="1:11" ht="25.5">
      <c r="A65" s="65" t="s">
        <v>380</v>
      </c>
      <c r="B65" s="27" t="s">
        <v>338</v>
      </c>
      <c r="C65" s="1"/>
      <c r="D65" s="101"/>
      <c r="E65" s="101"/>
      <c r="F65" s="101"/>
      <c r="G65" s="101"/>
      <c r="H65" s="101"/>
      <c r="I65" s="124"/>
      <c r="J65" s="101"/>
      <c r="K65" s="101"/>
    </row>
    <row r="66" spans="1:11">
      <c r="A66" s="65" t="s">
        <v>381</v>
      </c>
      <c r="B66" s="66" t="s">
        <v>330</v>
      </c>
      <c r="C66" s="1" t="s">
        <v>25</v>
      </c>
      <c r="D66" s="101"/>
      <c r="E66" s="101"/>
      <c r="F66" s="101"/>
      <c r="G66" s="101"/>
      <c r="H66" s="101"/>
      <c r="I66" s="124"/>
      <c r="J66" s="101"/>
      <c r="K66" s="101"/>
    </row>
    <row r="67" spans="1:11">
      <c r="A67" s="65" t="s">
        <v>382</v>
      </c>
      <c r="B67" s="66" t="s">
        <v>332</v>
      </c>
      <c r="C67" s="1" t="s">
        <v>348</v>
      </c>
      <c r="D67" s="101"/>
      <c r="E67" s="101"/>
      <c r="F67" s="101"/>
      <c r="G67" s="101"/>
      <c r="H67" s="101"/>
      <c r="I67" s="124"/>
      <c r="J67" s="101"/>
      <c r="K67" s="101"/>
    </row>
    <row r="68" spans="1:11">
      <c r="A68" s="65" t="s">
        <v>383</v>
      </c>
      <c r="B68" s="66" t="s">
        <v>342</v>
      </c>
      <c r="C68" s="1" t="s">
        <v>348</v>
      </c>
      <c r="D68" s="101"/>
      <c r="E68" s="101"/>
      <c r="F68" s="101"/>
      <c r="G68" s="101"/>
      <c r="H68" s="101"/>
      <c r="I68" s="124"/>
      <c r="J68" s="101"/>
      <c r="K68" s="101"/>
    </row>
    <row r="69" spans="1:11">
      <c r="A69" s="65" t="s">
        <v>384</v>
      </c>
      <c r="B69" s="66" t="s">
        <v>344</v>
      </c>
      <c r="C69" s="1" t="s">
        <v>348</v>
      </c>
      <c r="D69" s="101"/>
      <c r="E69" s="101"/>
      <c r="F69" s="101"/>
      <c r="G69" s="101"/>
      <c r="H69" s="101"/>
      <c r="I69" s="124"/>
      <c r="J69" s="101"/>
      <c r="K69" s="101"/>
    </row>
    <row r="70" spans="1:11" ht="38.25">
      <c r="A70" s="1">
        <v>6</v>
      </c>
      <c r="B70" s="21" t="s">
        <v>385</v>
      </c>
      <c r="C70" s="1" t="s">
        <v>112</v>
      </c>
      <c r="D70" s="136">
        <f>D49*30.2%</f>
        <v>254.11185999999998</v>
      </c>
      <c r="E70" s="136">
        <f t="shared" ref="E70:I70" si="0">E49*30.2%</f>
        <v>365.99380000000002</v>
      </c>
      <c r="F70" s="136">
        <f t="shared" si="0"/>
        <v>0</v>
      </c>
      <c r="G70" s="136">
        <f t="shared" si="0"/>
        <v>254.11185999999998</v>
      </c>
      <c r="H70" s="136">
        <f t="shared" si="0"/>
        <v>457.16155999999995</v>
      </c>
      <c r="I70" s="136">
        <f t="shared" si="0"/>
        <v>548.32932000000005</v>
      </c>
      <c r="J70" s="101"/>
      <c r="K70" s="101"/>
    </row>
    <row r="71" spans="1:11">
      <c r="A71" s="1">
        <v>7</v>
      </c>
      <c r="B71" s="21" t="s">
        <v>386</v>
      </c>
      <c r="C71" s="1" t="s">
        <v>112</v>
      </c>
      <c r="D71" s="101"/>
      <c r="E71" s="101"/>
      <c r="F71" s="101"/>
      <c r="G71" s="101"/>
      <c r="H71" s="101"/>
      <c r="I71" s="124"/>
      <c r="J71" s="101"/>
      <c r="K71" s="101"/>
    </row>
    <row r="72" spans="1:11">
      <c r="A72" s="64" t="s">
        <v>136</v>
      </c>
      <c r="B72" s="23" t="s">
        <v>310</v>
      </c>
      <c r="C72" s="1"/>
      <c r="D72" s="101"/>
      <c r="E72" s="101"/>
      <c r="F72" s="101"/>
      <c r="G72" s="101"/>
      <c r="H72" s="101"/>
      <c r="I72" s="124"/>
      <c r="J72" s="101"/>
      <c r="K72" s="101"/>
    </row>
    <row r="73" spans="1:11">
      <c r="A73" s="65" t="s">
        <v>138</v>
      </c>
      <c r="B73" s="23" t="s">
        <v>311</v>
      </c>
      <c r="C73" s="1" t="s">
        <v>312</v>
      </c>
      <c r="D73" s="101"/>
      <c r="E73" s="101"/>
      <c r="F73" s="101"/>
      <c r="G73" s="101"/>
      <c r="H73" s="101"/>
      <c r="I73" s="124"/>
      <c r="J73" s="101"/>
      <c r="K73" s="101"/>
    </row>
    <row r="74" spans="1:11">
      <c r="A74" s="65" t="s">
        <v>139</v>
      </c>
      <c r="B74" s="23" t="s">
        <v>313</v>
      </c>
      <c r="C74" s="1" t="s">
        <v>314</v>
      </c>
      <c r="D74" s="101"/>
      <c r="E74" s="101"/>
      <c r="F74" s="101"/>
      <c r="G74" s="101"/>
      <c r="H74" s="101"/>
      <c r="I74" s="124"/>
      <c r="J74" s="101"/>
      <c r="K74" s="101"/>
    </row>
    <row r="75" spans="1:11" ht="25.5">
      <c r="A75" s="1">
        <v>8</v>
      </c>
      <c r="B75" s="21" t="s">
        <v>387</v>
      </c>
      <c r="C75" s="1" t="s">
        <v>112</v>
      </c>
      <c r="D75" s="101"/>
      <c r="E75" s="101"/>
      <c r="F75" s="101"/>
      <c r="G75" s="101"/>
      <c r="H75" s="101"/>
      <c r="I75" s="124"/>
      <c r="J75" s="101"/>
      <c r="K75" s="101"/>
    </row>
    <row r="76" spans="1:11" ht="28.15" customHeight="1">
      <c r="A76" s="190" t="s">
        <v>259</v>
      </c>
      <c r="B76" s="190"/>
      <c r="C76" s="190"/>
      <c r="D76" s="101"/>
      <c r="E76" s="101"/>
      <c r="F76" s="101"/>
      <c r="G76" s="101"/>
      <c r="H76" s="101"/>
      <c r="I76" s="124"/>
      <c r="J76" s="101"/>
      <c r="K76" s="101"/>
    </row>
    <row r="77" spans="1:11" ht="25.5">
      <c r="A77" s="1">
        <v>1</v>
      </c>
      <c r="B77" s="21" t="s">
        <v>309</v>
      </c>
      <c r="C77" s="1" t="s">
        <v>112</v>
      </c>
      <c r="D77" s="109"/>
      <c r="E77" s="110"/>
      <c r="F77" s="110"/>
      <c r="G77" s="108"/>
      <c r="H77" s="107"/>
      <c r="I77" s="124"/>
      <c r="J77" s="3"/>
      <c r="K77" s="3"/>
    </row>
    <row r="78" spans="1:11">
      <c r="A78" s="64" t="s">
        <v>104</v>
      </c>
      <c r="B78" s="23" t="s">
        <v>388</v>
      </c>
      <c r="C78" s="1"/>
      <c r="D78" s="26"/>
      <c r="E78" s="107"/>
      <c r="F78" s="107"/>
      <c r="G78" s="107"/>
      <c r="H78" s="107"/>
      <c r="I78" s="124"/>
      <c r="J78" s="3"/>
      <c r="K78" s="3"/>
    </row>
    <row r="79" spans="1:11">
      <c r="A79" s="65" t="s">
        <v>107</v>
      </c>
      <c r="B79" s="23" t="s">
        <v>389</v>
      </c>
      <c r="C79" s="1" t="s">
        <v>312</v>
      </c>
      <c r="D79" s="26"/>
      <c r="E79" s="107"/>
      <c r="F79" s="107"/>
      <c r="G79" s="107"/>
      <c r="H79" s="107"/>
      <c r="I79" s="124"/>
      <c r="J79" s="3"/>
      <c r="K79" s="3"/>
    </row>
    <row r="80" spans="1:11">
      <c r="A80" s="65" t="s">
        <v>110</v>
      </c>
      <c r="B80" s="23" t="s">
        <v>390</v>
      </c>
      <c r="C80" s="1" t="s">
        <v>314</v>
      </c>
      <c r="D80" s="26"/>
      <c r="E80" s="107"/>
      <c r="F80" s="107"/>
      <c r="G80" s="107"/>
      <c r="H80" s="107"/>
      <c r="I80" s="124"/>
      <c r="J80" s="3"/>
      <c r="K80" s="3"/>
    </row>
    <row r="81" spans="1:11">
      <c r="A81" s="65" t="s">
        <v>315</v>
      </c>
      <c r="B81" s="27" t="s">
        <v>316</v>
      </c>
      <c r="C81" s="1" t="s">
        <v>348</v>
      </c>
      <c r="D81" s="26"/>
      <c r="E81" s="107"/>
      <c r="F81" s="107"/>
      <c r="G81" s="107"/>
      <c r="H81" s="107"/>
      <c r="I81" s="124"/>
      <c r="J81" s="3"/>
      <c r="K81" s="3"/>
    </row>
    <row r="82" spans="1:11" ht="25.5">
      <c r="A82" s="65" t="s">
        <v>317</v>
      </c>
      <c r="B82" s="27" t="s">
        <v>318</v>
      </c>
      <c r="C82" s="1"/>
      <c r="D82" s="26"/>
      <c r="E82" s="107"/>
      <c r="F82" s="107"/>
      <c r="G82" s="107"/>
      <c r="H82" s="107"/>
      <c r="I82" s="124"/>
      <c r="J82" s="3"/>
      <c r="K82" s="3"/>
    </row>
    <row r="83" spans="1:11" ht="25.5">
      <c r="A83" s="65" t="s">
        <v>319</v>
      </c>
      <c r="B83" s="27" t="s">
        <v>320</v>
      </c>
      <c r="C83" s="1" t="s">
        <v>348</v>
      </c>
      <c r="D83" s="26"/>
      <c r="E83" s="107"/>
      <c r="F83" s="107"/>
      <c r="G83" s="107"/>
      <c r="H83" s="107"/>
      <c r="I83" s="124"/>
      <c r="J83" s="3"/>
      <c r="K83" s="3"/>
    </row>
    <row r="84" spans="1:11">
      <c r="A84" s="65" t="s">
        <v>321</v>
      </c>
      <c r="B84" s="27" t="s">
        <v>322</v>
      </c>
      <c r="C84" s="1"/>
      <c r="D84" s="26"/>
      <c r="E84" s="107"/>
      <c r="F84" s="107"/>
      <c r="G84" s="107"/>
      <c r="H84" s="107"/>
      <c r="I84" s="124"/>
      <c r="J84" s="3"/>
      <c r="K84" s="3"/>
    </row>
    <row r="85" spans="1:11">
      <c r="A85" s="65" t="s">
        <v>323</v>
      </c>
      <c r="B85" s="27" t="s">
        <v>324</v>
      </c>
      <c r="C85" s="1" t="s">
        <v>348</v>
      </c>
      <c r="D85" s="26"/>
      <c r="E85" s="107"/>
      <c r="F85" s="107"/>
      <c r="G85" s="107"/>
      <c r="H85" s="107"/>
      <c r="I85" s="124"/>
      <c r="J85" s="3"/>
      <c r="K85" s="3"/>
    </row>
    <row r="86" spans="1:11" ht="25.5">
      <c r="A86" s="65" t="s">
        <v>325</v>
      </c>
      <c r="B86" s="27" t="s">
        <v>326</v>
      </c>
      <c r="C86" s="1" t="s">
        <v>348</v>
      </c>
      <c r="D86" s="26"/>
      <c r="E86" s="107"/>
      <c r="F86" s="107"/>
      <c r="G86" s="107"/>
      <c r="H86" s="107"/>
      <c r="I86" s="124"/>
      <c r="J86" s="3"/>
      <c r="K86" s="3"/>
    </row>
    <row r="87" spans="1:11" ht="25.5">
      <c r="A87" s="65" t="s">
        <v>327</v>
      </c>
      <c r="B87" s="27" t="s">
        <v>328</v>
      </c>
      <c r="C87" s="1" t="s">
        <v>348</v>
      </c>
      <c r="D87" s="26"/>
      <c r="E87" s="107"/>
      <c r="F87" s="107"/>
      <c r="G87" s="107"/>
      <c r="H87" s="107"/>
      <c r="I87" s="124"/>
      <c r="J87" s="3"/>
      <c r="K87" s="3"/>
    </row>
    <row r="88" spans="1:11">
      <c r="A88" s="65" t="s">
        <v>329</v>
      </c>
      <c r="B88" s="66" t="s">
        <v>330</v>
      </c>
      <c r="C88" s="1" t="s">
        <v>25</v>
      </c>
      <c r="D88" s="26"/>
      <c r="E88" s="107"/>
      <c r="F88" s="107"/>
      <c r="G88" s="107"/>
      <c r="H88" s="107"/>
      <c r="I88" s="124"/>
      <c r="J88" s="3"/>
      <c r="K88" s="3"/>
    </row>
    <row r="89" spans="1:11">
      <c r="A89" s="65" t="s">
        <v>331</v>
      </c>
      <c r="B89" s="66" t="s">
        <v>332</v>
      </c>
      <c r="C89" s="1" t="s">
        <v>348</v>
      </c>
      <c r="D89" s="26"/>
      <c r="E89" s="107"/>
      <c r="F89" s="107"/>
      <c r="G89" s="107"/>
      <c r="H89" s="107"/>
      <c r="I89" s="124"/>
      <c r="J89" s="3"/>
      <c r="K89" s="3"/>
    </row>
    <row r="90" spans="1:11">
      <c r="A90" s="65" t="s">
        <v>333</v>
      </c>
      <c r="B90" s="27" t="s">
        <v>334</v>
      </c>
      <c r="C90" s="1"/>
      <c r="D90" s="26"/>
      <c r="E90" s="107"/>
      <c r="F90" s="107"/>
      <c r="G90" s="107"/>
      <c r="H90" s="107"/>
      <c r="I90" s="124"/>
      <c r="J90" s="3"/>
      <c r="K90" s="3"/>
    </row>
    <row r="91" spans="1:11">
      <c r="A91" s="65" t="s">
        <v>335</v>
      </c>
      <c r="B91" s="66" t="s">
        <v>330</v>
      </c>
      <c r="C91" s="1" t="s">
        <v>25</v>
      </c>
      <c r="D91" s="26"/>
      <c r="E91" s="107"/>
      <c r="F91" s="107"/>
      <c r="G91" s="107"/>
      <c r="H91" s="107"/>
      <c r="I91" s="124"/>
      <c r="J91" s="3"/>
      <c r="K91" s="3"/>
    </row>
    <row r="92" spans="1:11">
      <c r="A92" s="65" t="s">
        <v>336</v>
      </c>
      <c r="B92" s="66" t="s">
        <v>332</v>
      </c>
      <c r="C92" s="1" t="s">
        <v>348</v>
      </c>
      <c r="D92" s="26"/>
      <c r="E92" s="107"/>
      <c r="F92" s="107"/>
      <c r="G92" s="107"/>
      <c r="H92" s="107"/>
      <c r="I92" s="124"/>
      <c r="J92" s="3"/>
      <c r="K92" s="3"/>
    </row>
    <row r="93" spans="1:11" ht="25.5">
      <c r="A93" s="65" t="s">
        <v>337</v>
      </c>
      <c r="B93" s="27" t="s">
        <v>338</v>
      </c>
      <c r="C93" s="1"/>
      <c r="D93" s="26"/>
      <c r="E93" s="107"/>
      <c r="F93" s="107"/>
      <c r="G93" s="107"/>
      <c r="H93" s="107"/>
      <c r="I93" s="124"/>
      <c r="J93" s="3"/>
      <c r="K93" s="3"/>
    </row>
    <row r="94" spans="1:11">
      <c r="A94" s="65" t="s">
        <v>339</v>
      </c>
      <c r="B94" s="66" t="s">
        <v>330</v>
      </c>
      <c r="C94" s="1" t="s">
        <v>25</v>
      </c>
      <c r="D94" s="26"/>
      <c r="E94" s="107"/>
      <c r="F94" s="107"/>
      <c r="G94" s="107"/>
      <c r="H94" s="107"/>
      <c r="I94" s="124"/>
      <c r="J94" s="3"/>
      <c r="K94" s="3"/>
    </row>
    <row r="95" spans="1:11">
      <c r="A95" s="65" t="s">
        <v>340</v>
      </c>
      <c r="B95" s="66" t="s">
        <v>332</v>
      </c>
      <c r="C95" s="1" t="s">
        <v>348</v>
      </c>
      <c r="D95" s="26"/>
      <c r="E95" s="107"/>
      <c r="F95" s="107"/>
      <c r="G95" s="107"/>
      <c r="H95" s="107"/>
      <c r="I95" s="124"/>
      <c r="J95" s="3"/>
      <c r="K95" s="3"/>
    </row>
    <row r="96" spans="1:11">
      <c r="A96" s="65" t="s">
        <v>341</v>
      </c>
      <c r="B96" s="66" t="s">
        <v>342</v>
      </c>
      <c r="C96" s="1" t="s">
        <v>348</v>
      </c>
      <c r="D96" s="26"/>
      <c r="E96" s="107"/>
      <c r="F96" s="107"/>
      <c r="G96" s="107"/>
      <c r="H96" s="107"/>
      <c r="I96" s="124"/>
      <c r="J96" s="3"/>
      <c r="K96" s="3"/>
    </row>
    <row r="97" spans="1:11">
      <c r="A97" s="65" t="s">
        <v>343</v>
      </c>
      <c r="B97" s="66" t="s">
        <v>344</v>
      </c>
      <c r="C97" s="1" t="s">
        <v>348</v>
      </c>
      <c r="D97" s="113"/>
      <c r="E97" s="113"/>
      <c r="F97" s="113"/>
      <c r="G97" s="113"/>
      <c r="H97" s="113"/>
      <c r="I97" s="124"/>
      <c r="J97" s="113"/>
      <c r="K97" s="113"/>
    </row>
    <row r="98" spans="1:11" ht="25.5">
      <c r="A98" s="1">
        <v>2</v>
      </c>
      <c r="B98" s="21" t="s">
        <v>345</v>
      </c>
      <c r="C98" s="1" t="s">
        <v>112</v>
      </c>
      <c r="D98" s="110"/>
      <c r="E98" s="110"/>
      <c r="F98" s="110"/>
      <c r="G98" s="117"/>
      <c r="H98" s="110"/>
      <c r="I98" s="124"/>
      <c r="J98" s="113"/>
      <c r="K98" s="113"/>
    </row>
    <row r="99" spans="1:11">
      <c r="A99" s="1" t="s">
        <v>119</v>
      </c>
      <c r="B99" s="21" t="s">
        <v>346</v>
      </c>
      <c r="C99" s="1" t="s">
        <v>112</v>
      </c>
      <c r="D99" s="26">
        <v>3055.87</v>
      </c>
      <c r="E99" s="130">
        <v>610.28</v>
      </c>
      <c r="F99" s="130">
        <v>0</v>
      </c>
      <c r="G99" s="130">
        <v>3055.87</v>
      </c>
      <c r="H99" s="130">
        <v>656.86</v>
      </c>
      <c r="I99" s="124">
        <v>706.86</v>
      </c>
      <c r="J99" s="113"/>
      <c r="K99" s="113"/>
    </row>
    <row r="100" spans="1:11">
      <c r="A100" s="64" t="s">
        <v>121</v>
      </c>
      <c r="B100" s="23" t="s">
        <v>310</v>
      </c>
      <c r="C100" s="1"/>
      <c r="D100" s="26"/>
      <c r="E100" s="130"/>
      <c r="F100" s="130"/>
      <c r="G100" s="130"/>
      <c r="H100" s="130"/>
      <c r="I100" s="124"/>
      <c r="J100" s="113"/>
      <c r="K100" s="113"/>
    </row>
    <row r="101" spans="1:11" ht="14.25" customHeight="1">
      <c r="A101" s="65" t="s">
        <v>122</v>
      </c>
      <c r="B101" s="23" t="s">
        <v>311</v>
      </c>
      <c r="C101" s="1" t="s">
        <v>312</v>
      </c>
      <c r="D101" s="26"/>
      <c r="E101" s="130">
        <v>2</v>
      </c>
      <c r="F101" s="130"/>
      <c r="G101" s="130"/>
      <c r="H101" s="130">
        <v>2</v>
      </c>
      <c r="I101" s="142">
        <v>2</v>
      </c>
      <c r="J101" s="113"/>
      <c r="K101" s="113"/>
    </row>
    <row r="102" spans="1:11">
      <c r="A102" s="65" t="s">
        <v>123</v>
      </c>
      <c r="B102" s="23" t="s">
        <v>313</v>
      </c>
      <c r="C102" s="1" t="s">
        <v>314</v>
      </c>
      <c r="D102" s="26"/>
      <c r="E102" s="130">
        <v>25.43</v>
      </c>
      <c r="F102" s="130"/>
      <c r="G102" s="130"/>
      <c r="H102" s="130">
        <v>27.37</v>
      </c>
      <c r="I102" s="124">
        <v>29.45</v>
      </c>
      <c r="J102" s="113"/>
      <c r="K102" s="113"/>
    </row>
    <row r="103" spans="1:11">
      <c r="A103" s="65" t="s">
        <v>347</v>
      </c>
      <c r="B103" s="27" t="s">
        <v>316</v>
      </c>
      <c r="C103" s="1" t="s">
        <v>348</v>
      </c>
      <c r="D103" s="26"/>
      <c r="E103" s="130"/>
      <c r="F103" s="130"/>
      <c r="G103" s="130"/>
      <c r="H103" s="130"/>
      <c r="I103" s="124"/>
      <c r="J103" s="113"/>
      <c r="K103" s="113"/>
    </row>
    <row r="104" spans="1:11" ht="25.5">
      <c r="A104" s="65" t="s">
        <v>349</v>
      </c>
      <c r="B104" s="27" t="s">
        <v>318</v>
      </c>
      <c r="C104" s="1"/>
      <c r="D104" s="26"/>
      <c r="E104" s="130"/>
      <c r="F104" s="130"/>
      <c r="G104" s="130"/>
      <c r="H104" s="130"/>
      <c r="I104" s="124"/>
      <c r="J104" s="113"/>
      <c r="K104" s="113"/>
    </row>
    <row r="105" spans="1:11" ht="25.5">
      <c r="A105" s="65" t="s">
        <v>350</v>
      </c>
      <c r="B105" s="27" t="s">
        <v>320</v>
      </c>
      <c r="C105" s="1" t="s">
        <v>348</v>
      </c>
      <c r="D105" s="26"/>
      <c r="E105" s="130"/>
      <c r="F105" s="130"/>
      <c r="G105" s="130"/>
      <c r="H105" s="130"/>
      <c r="I105" s="124"/>
      <c r="J105" s="113"/>
      <c r="K105" s="113"/>
    </row>
    <row r="106" spans="1:11">
      <c r="A106" s="65" t="s">
        <v>351</v>
      </c>
      <c r="B106" s="27" t="s">
        <v>322</v>
      </c>
      <c r="C106" s="1"/>
      <c r="D106" s="26"/>
      <c r="E106" s="130"/>
      <c r="F106" s="130"/>
      <c r="G106" s="130"/>
      <c r="H106" s="130"/>
      <c r="I106" s="124"/>
      <c r="J106" s="3"/>
      <c r="K106" s="3"/>
    </row>
    <row r="107" spans="1:11">
      <c r="A107" s="65" t="s">
        <v>352</v>
      </c>
      <c r="B107" s="27" t="s">
        <v>324</v>
      </c>
      <c r="C107" s="1" t="s">
        <v>348</v>
      </c>
      <c r="D107" s="26"/>
      <c r="E107" s="130"/>
      <c r="F107" s="130"/>
      <c r="G107" s="130"/>
      <c r="H107" s="130"/>
      <c r="I107" s="124"/>
      <c r="J107" s="3"/>
      <c r="K107" s="3"/>
    </row>
    <row r="108" spans="1:11" ht="25.5">
      <c r="A108" s="65" t="s">
        <v>353</v>
      </c>
      <c r="B108" s="27" t="s">
        <v>326</v>
      </c>
      <c r="C108" s="1" t="s">
        <v>348</v>
      </c>
      <c r="D108" s="26"/>
      <c r="E108" s="130"/>
      <c r="F108" s="130"/>
      <c r="G108" s="130"/>
      <c r="H108" s="130"/>
      <c r="I108" s="124"/>
      <c r="J108" s="3"/>
      <c r="K108" s="3"/>
    </row>
    <row r="109" spans="1:11" ht="25.5">
      <c r="A109" s="65" t="s">
        <v>354</v>
      </c>
      <c r="B109" s="27" t="s">
        <v>328</v>
      </c>
      <c r="C109" s="1" t="s">
        <v>348</v>
      </c>
      <c r="D109" s="26"/>
      <c r="E109" s="130"/>
      <c r="F109" s="130"/>
      <c r="G109" s="130"/>
      <c r="H109" s="130"/>
      <c r="I109" s="124"/>
      <c r="J109" s="3"/>
      <c r="K109" s="3"/>
    </row>
    <row r="110" spans="1:11">
      <c r="A110" s="65" t="s">
        <v>355</v>
      </c>
      <c r="B110" s="66" t="s">
        <v>330</v>
      </c>
      <c r="C110" s="1" t="s">
        <v>25</v>
      </c>
      <c r="D110" s="26"/>
      <c r="E110" s="130"/>
      <c r="F110" s="130"/>
      <c r="G110" s="130"/>
      <c r="H110" s="130"/>
      <c r="I110" s="124"/>
      <c r="J110" s="3"/>
      <c r="K110" s="3"/>
    </row>
    <row r="111" spans="1:11">
      <c r="A111" s="65" t="s">
        <v>356</v>
      </c>
      <c r="B111" s="66" t="s">
        <v>332</v>
      </c>
      <c r="C111" s="1" t="s">
        <v>348</v>
      </c>
      <c r="D111" s="26"/>
      <c r="E111" s="130"/>
      <c r="F111" s="130"/>
      <c r="G111" s="130"/>
      <c r="H111" s="130"/>
      <c r="I111" s="124"/>
      <c r="J111" s="3"/>
      <c r="K111" s="3"/>
    </row>
    <row r="112" spans="1:11">
      <c r="A112" s="65" t="s">
        <v>357</v>
      </c>
      <c r="B112" s="27" t="s">
        <v>334</v>
      </c>
      <c r="C112" s="1"/>
      <c r="D112" s="26"/>
      <c r="E112" s="130"/>
      <c r="F112" s="130"/>
      <c r="G112" s="130"/>
      <c r="H112" s="130"/>
      <c r="I112" s="124"/>
      <c r="J112" s="3"/>
      <c r="K112" s="3"/>
    </row>
    <row r="113" spans="1:11">
      <c r="A113" s="65" t="s">
        <v>358</v>
      </c>
      <c r="B113" s="66" t="s">
        <v>330</v>
      </c>
      <c r="C113" s="1" t="s">
        <v>25</v>
      </c>
      <c r="D113" s="26"/>
      <c r="E113" s="130"/>
      <c r="F113" s="130"/>
      <c r="G113" s="130"/>
      <c r="H113" s="130"/>
      <c r="I113" s="124"/>
      <c r="J113" s="3"/>
      <c r="K113" s="3"/>
    </row>
    <row r="114" spans="1:11">
      <c r="A114" s="65" t="s">
        <v>359</v>
      </c>
      <c r="B114" s="66" t="s">
        <v>332</v>
      </c>
      <c r="C114" s="1" t="s">
        <v>348</v>
      </c>
      <c r="D114" s="26"/>
      <c r="E114" s="130"/>
      <c r="F114" s="130"/>
      <c r="G114" s="130"/>
      <c r="H114" s="130"/>
      <c r="I114" s="124"/>
      <c r="J114" s="3"/>
      <c r="K114" s="3"/>
    </row>
    <row r="115" spans="1:11" ht="25.5">
      <c r="A115" s="65" t="s">
        <v>360</v>
      </c>
      <c r="B115" s="27" t="s">
        <v>338</v>
      </c>
      <c r="C115" s="1"/>
      <c r="D115" s="26"/>
      <c r="E115" s="130"/>
      <c r="F115" s="130"/>
      <c r="G115" s="130"/>
      <c r="H115" s="130"/>
      <c r="I115" s="124"/>
      <c r="J115" s="3"/>
      <c r="K115" s="3"/>
    </row>
    <row r="116" spans="1:11">
      <c r="A116" s="65" t="s">
        <v>361</v>
      </c>
      <c r="B116" s="66" t="s">
        <v>330</v>
      </c>
      <c r="C116" s="1" t="s">
        <v>25</v>
      </c>
      <c r="D116" s="26"/>
      <c r="E116" s="130"/>
      <c r="F116" s="130"/>
      <c r="G116" s="130"/>
      <c r="H116" s="130"/>
      <c r="I116" s="124"/>
      <c r="J116" s="3"/>
      <c r="K116" s="3"/>
    </row>
    <row r="117" spans="1:11">
      <c r="A117" s="65" t="s">
        <v>362</v>
      </c>
      <c r="B117" s="66" t="s">
        <v>332</v>
      </c>
      <c r="C117" s="1" t="s">
        <v>348</v>
      </c>
      <c r="D117" s="26"/>
      <c r="E117" s="130"/>
      <c r="F117" s="130"/>
      <c r="G117" s="130"/>
      <c r="H117" s="130"/>
      <c r="I117" s="124"/>
      <c r="J117" s="3"/>
      <c r="K117" s="3"/>
    </row>
    <row r="118" spans="1:11">
      <c r="A118" s="65" t="s">
        <v>363</v>
      </c>
      <c r="B118" s="66" t="s">
        <v>342</v>
      </c>
      <c r="C118" s="1" t="s">
        <v>348</v>
      </c>
      <c r="D118" s="26"/>
      <c r="E118" s="130"/>
      <c r="F118" s="130"/>
      <c r="G118" s="130"/>
      <c r="H118" s="130"/>
      <c r="I118" s="124"/>
      <c r="J118" s="3"/>
      <c r="K118" s="3"/>
    </row>
    <row r="119" spans="1:11">
      <c r="A119" s="65" t="s">
        <v>364</v>
      </c>
      <c r="B119" s="66" t="s">
        <v>344</v>
      </c>
      <c r="C119" s="1" t="s">
        <v>348</v>
      </c>
      <c r="D119" s="26"/>
      <c r="E119" s="130"/>
      <c r="F119" s="130"/>
      <c r="G119" s="130"/>
      <c r="H119" s="130"/>
      <c r="I119" s="124"/>
      <c r="J119" s="3"/>
      <c r="K119" s="3"/>
    </row>
    <row r="120" spans="1:11" ht="25.5">
      <c r="A120" s="1">
        <v>4</v>
      </c>
      <c r="B120" s="21" t="s">
        <v>365</v>
      </c>
      <c r="C120" s="1" t="s">
        <v>112</v>
      </c>
      <c r="D120" s="26">
        <v>900.87</v>
      </c>
      <c r="E120" s="130">
        <v>460.76</v>
      </c>
      <c r="F120" s="130">
        <v>0</v>
      </c>
      <c r="G120" s="130">
        <v>922.87</v>
      </c>
      <c r="H120" s="130">
        <v>495.93</v>
      </c>
      <c r="I120" s="124">
        <v>533.67999999999995</v>
      </c>
      <c r="J120" s="3"/>
      <c r="K120" s="3"/>
    </row>
    <row r="121" spans="1:11" ht="25.5">
      <c r="A121" s="1">
        <v>5</v>
      </c>
      <c r="B121" s="21" t="s">
        <v>366</v>
      </c>
      <c r="C121" s="1" t="s">
        <v>112</v>
      </c>
      <c r="D121" s="130">
        <v>460.76</v>
      </c>
      <c r="E121" s="130">
        <v>0</v>
      </c>
      <c r="F121" s="130">
        <v>922.87</v>
      </c>
      <c r="G121" s="130">
        <v>495.93</v>
      </c>
      <c r="H121" s="124">
        <v>533.67999999999995</v>
      </c>
      <c r="I121" s="124"/>
      <c r="J121" s="3"/>
      <c r="K121" s="3"/>
    </row>
    <row r="122" spans="1:11">
      <c r="A122" s="64" t="s">
        <v>19</v>
      </c>
      <c r="B122" s="23" t="s">
        <v>310</v>
      </c>
      <c r="C122" s="1"/>
      <c r="D122" s="26"/>
      <c r="E122" s="107"/>
      <c r="F122" s="107"/>
      <c r="G122" s="107"/>
      <c r="H122" s="107"/>
      <c r="I122" s="124"/>
      <c r="J122" s="3"/>
      <c r="K122" s="3"/>
    </row>
    <row r="123" spans="1:11">
      <c r="A123" s="65" t="s">
        <v>20</v>
      </c>
      <c r="B123" s="23" t="s">
        <v>311</v>
      </c>
      <c r="C123" s="1" t="s">
        <v>312</v>
      </c>
      <c r="D123" s="26"/>
      <c r="E123" s="107"/>
      <c r="F123" s="107"/>
      <c r="G123" s="107"/>
      <c r="H123" s="107"/>
      <c r="I123" s="124"/>
      <c r="J123" s="3"/>
      <c r="K123" s="3"/>
    </row>
    <row r="124" spans="1:11">
      <c r="A124" s="65" t="s">
        <v>367</v>
      </c>
      <c r="B124" s="23" t="s">
        <v>313</v>
      </c>
      <c r="C124" s="1" t="s">
        <v>314</v>
      </c>
      <c r="D124" s="26"/>
      <c r="E124" s="107"/>
      <c r="F124" s="107"/>
      <c r="G124" s="107"/>
      <c r="H124" s="107"/>
      <c r="I124" s="124"/>
      <c r="J124" s="3"/>
      <c r="K124" s="3"/>
    </row>
    <row r="125" spans="1:11">
      <c r="A125" s="65" t="s">
        <v>368</v>
      </c>
      <c r="B125" s="27" t="s">
        <v>316</v>
      </c>
      <c r="C125" s="1" t="s">
        <v>348</v>
      </c>
      <c r="D125" s="26"/>
      <c r="E125" s="107"/>
      <c r="F125" s="107"/>
      <c r="G125" s="107"/>
      <c r="H125" s="107"/>
      <c r="I125" s="124"/>
      <c r="J125" s="3"/>
      <c r="K125" s="3"/>
    </row>
    <row r="126" spans="1:11" ht="25.5">
      <c r="A126" s="65" t="s">
        <v>369</v>
      </c>
      <c r="B126" s="27" t="s">
        <v>318</v>
      </c>
      <c r="C126" s="1"/>
      <c r="D126" s="26"/>
      <c r="E126" s="107"/>
      <c r="F126" s="107"/>
      <c r="G126" s="107"/>
      <c r="H126" s="107"/>
      <c r="I126" s="124"/>
      <c r="J126" s="3"/>
      <c r="K126" s="3"/>
    </row>
    <row r="127" spans="1:11" ht="25.5">
      <c r="A127" s="65" t="s">
        <v>370</v>
      </c>
      <c r="B127" s="27" t="s">
        <v>320</v>
      </c>
      <c r="C127" s="1" t="s">
        <v>348</v>
      </c>
      <c r="D127" s="26"/>
      <c r="E127" s="107"/>
      <c r="F127" s="107"/>
      <c r="G127" s="107"/>
      <c r="H127" s="107"/>
      <c r="I127" s="124"/>
      <c r="J127" s="3"/>
      <c r="K127" s="3"/>
    </row>
    <row r="128" spans="1:11">
      <c r="A128" s="65" t="s">
        <v>371</v>
      </c>
      <c r="B128" s="27" t="s">
        <v>322</v>
      </c>
      <c r="C128" s="1"/>
      <c r="D128" s="26"/>
      <c r="E128" s="107"/>
      <c r="F128" s="107"/>
      <c r="G128" s="107"/>
      <c r="H128" s="107"/>
      <c r="I128" s="124"/>
      <c r="J128" s="3"/>
      <c r="K128" s="3"/>
    </row>
    <row r="129" spans="1:11">
      <c r="A129" s="65" t="s">
        <v>372</v>
      </c>
      <c r="B129" s="27" t="s">
        <v>324</v>
      </c>
      <c r="C129" s="1" t="s">
        <v>348</v>
      </c>
      <c r="D129" s="26"/>
      <c r="E129" s="107"/>
      <c r="F129" s="107"/>
      <c r="G129" s="107"/>
      <c r="H129" s="107"/>
      <c r="I129" s="124"/>
      <c r="J129" s="3"/>
      <c r="K129" s="3"/>
    </row>
    <row r="130" spans="1:11" ht="25.5">
      <c r="A130" s="65" t="s">
        <v>373</v>
      </c>
      <c r="B130" s="27" t="s">
        <v>326</v>
      </c>
      <c r="C130" s="1" t="s">
        <v>348</v>
      </c>
      <c r="D130" s="26"/>
      <c r="E130" s="107"/>
      <c r="F130" s="107"/>
      <c r="G130" s="107"/>
      <c r="H130" s="107"/>
      <c r="I130" s="124"/>
      <c r="J130" s="3"/>
      <c r="K130" s="3"/>
    </row>
    <row r="131" spans="1:11" ht="25.5">
      <c r="A131" s="65" t="s">
        <v>374</v>
      </c>
      <c r="B131" s="27" t="s">
        <v>328</v>
      </c>
      <c r="C131" s="1" t="s">
        <v>348</v>
      </c>
      <c r="D131" s="26"/>
      <c r="E131" s="107"/>
      <c r="F131" s="107"/>
      <c r="G131" s="107"/>
      <c r="H131" s="107"/>
      <c r="I131" s="124"/>
      <c r="J131" s="3"/>
      <c r="K131" s="3"/>
    </row>
    <row r="132" spans="1:11">
      <c r="A132" s="65" t="s">
        <v>375</v>
      </c>
      <c r="B132" s="66" t="s">
        <v>330</v>
      </c>
      <c r="C132" s="1" t="s">
        <v>25</v>
      </c>
      <c r="D132" s="26"/>
      <c r="E132" s="107"/>
      <c r="F132" s="107"/>
      <c r="G132" s="107"/>
      <c r="H132" s="107"/>
      <c r="I132" s="124"/>
      <c r="J132" s="3"/>
      <c r="K132" s="3"/>
    </row>
    <row r="133" spans="1:11">
      <c r="A133" s="65" t="s">
        <v>376</v>
      </c>
      <c r="B133" s="66" t="s">
        <v>332</v>
      </c>
      <c r="C133" s="1" t="s">
        <v>348</v>
      </c>
      <c r="D133" s="26"/>
      <c r="E133" s="107"/>
      <c r="F133" s="107"/>
      <c r="G133" s="107"/>
      <c r="H133" s="107"/>
      <c r="I133" s="124"/>
      <c r="J133" s="3"/>
      <c r="K133" s="3"/>
    </row>
    <row r="134" spans="1:11">
      <c r="A134" s="65" t="s">
        <v>377</v>
      </c>
      <c r="B134" s="27" t="s">
        <v>334</v>
      </c>
      <c r="C134" s="1"/>
      <c r="D134" s="26"/>
      <c r="E134" s="107"/>
      <c r="F134" s="107"/>
      <c r="G134" s="107"/>
      <c r="H134" s="107"/>
      <c r="I134" s="124"/>
      <c r="J134" s="3"/>
      <c r="K134" s="3"/>
    </row>
    <row r="135" spans="1:11">
      <c r="A135" s="65" t="s">
        <v>378</v>
      </c>
      <c r="B135" s="66" t="s">
        <v>330</v>
      </c>
      <c r="C135" s="1" t="s">
        <v>25</v>
      </c>
      <c r="D135" s="26"/>
      <c r="E135" s="107"/>
      <c r="F135" s="107"/>
      <c r="G135" s="107"/>
      <c r="H135" s="107"/>
      <c r="I135" s="124"/>
      <c r="J135" s="3"/>
      <c r="K135" s="3"/>
    </row>
    <row r="136" spans="1:11">
      <c r="A136" s="65" t="s">
        <v>379</v>
      </c>
      <c r="B136" s="66" t="s">
        <v>332</v>
      </c>
      <c r="C136" s="1" t="s">
        <v>348</v>
      </c>
      <c r="D136" s="26"/>
      <c r="E136" s="107"/>
      <c r="F136" s="107"/>
      <c r="G136" s="107"/>
      <c r="H136" s="107"/>
      <c r="I136" s="124"/>
      <c r="J136" s="3"/>
      <c r="K136" s="3"/>
    </row>
    <row r="137" spans="1:11" ht="25.5">
      <c r="A137" s="65" t="s">
        <v>380</v>
      </c>
      <c r="B137" s="27" t="s">
        <v>338</v>
      </c>
      <c r="C137" s="1"/>
      <c r="D137" s="26"/>
      <c r="E137" s="107"/>
      <c r="F137" s="107"/>
      <c r="G137" s="107"/>
      <c r="H137" s="107"/>
      <c r="I137" s="124"/>
      <c r="J137" s="3"/>
      <c r="K137" s="3"/>
    </row>
    <row r="138" spans="1:11">
      <c r="A138" s="65" t="s">
        <v>381</v>
      </c>
      <c r="B138" s="66" t="s">
        <v>330</v>
      </c>
      <c r="C138" s="1" t="s">
        <v>25</v>
      </c>
      <c r="D138" s="26"/>
      <c r="E138" s="107"/>
      <c r="F138" s="107"/>
      <c r="G138" s="107"/>
      <c r="H138" s="107"/>
      <c r="I138" s="124"/>
      <c r="J138" s="3"/>
      <c r="K138" s="3"/>
    </row>
    <row r="139" spans="1:11">
      <c r="A139" s="65" t="s">
        <v>382</v>
      </c>
      <c r="B139" s="66" t="s">
        <v>332</v>
      </c>
      <c r="C139" s="1" t="s">
        <v>348</v>
      </c>
      <c r="D139" s="26"/>
      <c r="E139" s="107"/>
      <c r="F139" s="107"/>
      <c r="G139" s="107"/>
      <c r="H139" s="107"/>
      <c r="I139" s="124"/>
      <c r="J139" s="3"/>
      <c r="K139" s="3"/>
    </row>
    <row r="140" spans="1:11">
      <c r="A140" s="65" t="s">
        <v>383</v>
      </c>
      <c r="B140" s="66" t="s">
        <v>342</v>
      </c>
      <c r="C140" s="1" t="s">
        <v>348</v>
      </c>
      <c r="D140" s="26"/>
      <c r="E140" s="107"/>
      <c r="F140" s="107"/>
      <c r="G140" s="107"/>
      <c r="H140" s="107"/>
      <c r="I140" s="124"/>
      <c r="J140" s="3"/>
      <c r="K140" s="3"/>
    </row>
    <row r="141" spans="1:11">
      <c r="A141" s="65" t="s">
        <v>384</v>
      </c>
      <c r="B141" s="66" t="s">
        <v>344</v>
      </c>
      <c r="C141" s="1" t="s">
        <v>348</v>
      </c>
      <c r="D141" s="26"/>
      <c r="E141" s="107"/>
      <c r="F141" s="107"/>
      <c r="G141" s="107"/>
      <c r="H141" s="107"/>
      <c r="I141" s="124"/>
      <c r="J141" s="3"/>
      <c r="K141" s="3"/>
    </row>
    <row r="142" spans="1:11" ht="38.25">
      <c r="A142" s="1">
        <v>6</v>
      </c>
      <c r="B142" s="21" t="s">
        <v>385</v>
      </c>
      <c r="C142" s="1" t="s">
        <v>112</v>
      </c>
      <c r="D142" s="109"/>
      <c r="E142" s="110"/>
      <c r="F142" s="110"/>
      <c r="G142" s="108"/>
      <c r="H142" s="110"/>
      <c r="I142" s="124"/>
      <c r="J142" s="3"/>
      <c r="K142" s="3"/>
    </row>
    <row r="143" spans="1:11">
      <c r="A143" s="1">
        <v>7</v>
      </c>
      <c r="B143" s="21" t="s">
        <v>386</v>
      </c>
      <c r="C143" s="1" t="s">
        <v>112</v>
      </c>
      <c r="D143" s="26"/>
      <c r="E143" s="3"/>
      <c r="F143" s="3"/>
      <c r="G143" s="3"/>
      <c r="H143" s="100"/>
      <c r="I143" s="124"/>
      <c r="J143" s="3"/>
      <c r="K143" s="3"/>
    </row>
    <row r="144" spans="1:11">
      <c r="A144" s="64" t="s">
        <v>136</v>
      </c>
      <c r="B144" s="23" t="s">
        <v>310</v>
      </c>
      <c r="C144" s="1"/>
      <c r="D144" s="26"/>
      <c r="E144" s="3"/>
      <c r="F144" s="3"/>
      <c r="G144" s="3"/>
      <c r="H144" s="100"/>
      <c r="I144" s="124"/>
      <c r="J144" s="3"/>
      <c r="K144" s="3"/>
    </row>
    <row r="145" spans="1:11">
      <c r="A145" s="65" t="s">
        <v>138</v>
      </c>
      <c r="B145" s="23" t="s">
        <v>311</v>
      </c>
      <c r="C145" s="1" t="s">
        <v>312</v>
      </c>
      <c r="D145" s="26"/>
      <c r="E145" s="3"/>
      <c r="F145" s="3"/>
      <c r="G145" s="3"/>
      <c r="H145" s="100"/>
      <c r="I145" s="124"/>
      <c r="J145" s="3"/>
      <c r="K145" s="3"/>
    </row>
    <row r="146" spans="1:11">
      <c r="A146" s="65" t="s">
        <v>139</v>
      </c>
      <c r="B146" s="23" t="s">
        <v>313</v>
      </c>
      <c r="C146" s="1" t="s">
        <v>314</v>
      </c>
      <c r="D146" s="26"/>
      <c r="E146" s="3"/>
      <c r="F146" s="3"/>
      <c r="G146" s="3"/>
      <c r="H146" s="100"/>
      <c r="I146" s="124"/>
      <c r="J146" s="3"/>
      <c r="K146" s="3"/>
    </row>
    <row r="147" spans="1:11" ht="25.5">
      <c r="A147" s="1">
        <v>8</v>
      </c>
      <c r="B147" s="21" t="s">
        <v>387</v>
      </c>
      <c r="C147" s="1" t="s">
        <v>112</v>
      </c>
      <c r="D147" s="26"/>
      <c r="E147" s="3"/>
      <c r="F147" s="3"/>
      <c r="G147" s="3"/>
      <c r="H147" s="100"/>
      <c r="I147" s="124"/>
      <c r="J147" s="3"/>
      <c r="K147" s="3"/>
    </row>
    <row r="148" spans="1:11" ht="28.15" customHeight="1">
      <c r="A148" s="187" t="s">
        <v>391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9"/>
    </row>
    <row r="149" spans="1:11" ht="25.5">
      <c r="A149" s="1">
        <v>1</v>
      </c>
      <c r="B149" s="21" t="s">
        <v>309</v>
      </c>
      <c r="C149" s="1" t="s">
        <v>112</v>
      </c>
      <c r="D149" s="26"/>
      <c r="E149" s="3"/>
      <c r="F149" s="3"/>
      <c r="G149" s="3"/>
      <c r="H149" s="3"/>
      <c r="I149" s="124"/>
      <c r="J149" s="3"/>
      <c r="K149" s="3"/>
    </row>
    <row r="150" spans="1:11">
      <c r="A150" s="64" t="s">
        <v>104</v>
      </c>
      <c r="B150" s="23" t="s">
        <v>310</v>
      </c>
      <c r="C150" s="1"/>
      <c r="D150" s="26"/>
      <c r="E150" s="3"/>
      <c r="F150" s="3"/>
      <c r="G150" s="3"/>
      <c r="H150" s="3"/>
      <c r="I150" s="124"/>
      <c r="J150" s="3"/>
      <c r="K150" s="3"/>
    </row>
    <row r="151" spans="1:11">
      <c r="A151" s="65" t="s">
        <v>107</v>
      </c>
      <c r="B151" s="23" t="s">
        <v>311</v>
      </c>
      <c r="C151" s="1" t="s">
        <v>312</v>
      </c>
      <c r="D151" s="26"/>
      <c r="E151" s="3"/>
      <c r="F151" s="3"/>
      <c r="G151" s="3"/>
      <c r="H151" s="3"/>
      <c r="I151" s="124"/>
      <c r="J151" s="3"/>
      <c r="K151" s="3"/>
    </row>
    <row r="152" spans="1:11">
      <c r="A152" s="65" t="s">
        <v>110</v>
      </c>
      <c r="B152" s="23" t="s">
        <v>313</v>
      </c>
      <c r="C152" s="1" t="s">
        <v>314</v>
      </c>
      <c r="D152" s="26"/>
      <c r="E152" s="3"/>
      <c r="F152" s="3"/>
      <c r="G152" s="3"/>
      <c r="H152" s="3"/>
      <c r="I152" s="124"/>
      <c r="J152" s="3"/>
      <c r="K152" s="3"/>
    </row>
    <row r="153" spans="1:11">
      <c r="A153" s="65" t="s">
        <v>315</v>
      </c>
      <c r="B153" s="27" t="s">
        <v>316</v>
      </c>
      <c r="C153" s="1" t="s">
        <v>348</v>
      </c>
      <c r="D153" s="26"/>
      <c r="E153" s="3"/>
      <c r="F153" s="3"/>
      <c r="G153" s="3"/>
      <c r="H153" s="3"/>
      <c r="I153" s="124"/>
      <c r="J153" s="3"/>
      <c r="K153" s="3"/>
    </row>
    <row r="154" spans="1:11" ht="25.5">
      <c r="A154" s="65" t="s">
        <v>317</v>
      </c>
      <c r="B154" s="27" t="s">
        <v>318</v>
      </c>
      <c r="C154" s="1"/>
      <c r="D154" s="26"/>
      <c r="E154" s="3"/>
      <c r="F154" s="3"/>
      <c r="G154" s="3"/>
      <c r="H154" s="3"/>
      <c r="I154" s="124"/>
      <c r="J154" s="3"/>
      <c r="K154" s="3"/>
    </row>
    <row r="155" spans="1:11" ht="25.5">
      <c r="A155" s="65" t="s">
        <v>319</v>
      </c>
      <c r="B155" s="27" t="s">
        <v>320</v>
      </c>
      <c r="C155" s="1" t="s">
        <v>348</v>
      </c>
      <c r="D155" s="26"/>
      <c r="E155" s="3"/>
      <c r="F155" s="3"/>
      <c r="G155" s="3"/>
      <c r="H155" s="3"/>
      <c r="I155" s="124"/>
      <c r="J155" s="3"/>
      <c r="K155" s="3"/>
    </row>
    <row r="156" spans="1:11">
      <c r="A156" s="65" t="s">
        <v>321</v>
      </c>
      <c r="B156" s="27" t="s">
        <v>322</v>
      </c>
      <c r="C156" s="1"/>
      <c r="D156" s="26"/>
      <c r="E156" s="3"/>
      <c r="F156" s="3"/>
      <c r="G156" s="3"/>
      <c r="H156" s="3"/>
      <c r="I156" s="124"/>
      <c r="J156" s="3"/>
      <c r="K156" s="3"/>
    </row>
    <row r="157" spans="1:11">
      <c r="A157" s="65" t="s">
        <v>323</v>
      </c>
      <c r="B157" s="27" t="s">
        <v>324</v>
      </c>
      <c r="C157" s="1" t="s">
        <v>348</v>
      </c>
      <c r="D157" s="26"/>
      <c r="E157" s="3"/>
      <c r="F157" s="3"/>
      <c r="G157" s="3"/>
      <c r="H157" s="3"/>
      <c r="I157" s="124"/>
      <c r="J157" s="3"/>
      <c r="K157" s="3"/>
    </row>
    <row r="158" spans="1:11" ht="25.5">
      <c r="A158" s="65" t="s">
        <v>325</v>
      </c>
      <c r="B158" s="27" t="s">
        <v>326</v>
      </c>
      <c r="C158" s="1" t="s">
        <v>348</v>
      </c>
      <c r="D158" s="26"/>
      <c r="E158" s="3"/>
      <c r="F158" s="3"/>
      <c r="G158" s="3"/>
      <c r="H158" s="3"/>
      <c r="I158" s="124"/>
      <c r="J158" s="3"/>
      <c r="K158" s="3"/>
    </row>
    <row r="159" spans="1:11" ht="25.5">
      <c r="A159" s="65" t="s">
        <v>327</v>
      </c>
      <c r="B159" s="27" t="s">
        <v>328</v>
      </c>
      <c r="C159" s="1" t="s">
        <v>348</v>
      </c>
      <c r="D159" s="26"/>
      <c r="E159" s="3"/>
      <c r="F159" s="3"/>
      <c r="G159" s="3"/>
      <c r="H159" s="3"/>
      <c r="I159" s="124"/>
      <c r="J159" s="3"/>
      <c r="K159" s="3"/>
    </row>
    <row r="160" spans="1:11">
      <c r="A160" s="65" t="s">
        <v>329</v>
      </c>
      <c r="B160" s="66" t="s">
        <v>330</v>
      </c>
      <c r="C160" s="1" t="s">
        <v>25</v>
      </c>
      <c r="D160" s="26"/>
      <c r="E160" s="3"/>
      <c r="F160" s="3"/>
      <c r="G160" s="3"/>
      <c r="H160" s="3"/>
      <c r="I160" s="124"/>
      <c r="J160" s="3"/>
      <c r="K160" s="3"/>
    </row>
    <row r="161" spans="1:11">
      <c r="A161" s="65" t="s">
        <v>331</v>
      </c>
      <c r="B161" s="66" t="s">
        <v>332</v>
      </c>
      <c r="C161" s="1" t="s">
        <v>348</v>
      </c>
      <c r="D161" s="26"/>
      <c r="E161" s="3"/>
      <c r="F161" s="3"/>
      <c r="G161" s="3"/>
      <c r="H161" s="3"/>
      <c r="I161" s="124"/>
      <c r="J161" s="3"/>
      <c r="K161" s="3"/>
    </row>
    <row r="162" spans="1:11">
      <c r="A162" s="65" t="s">
        <v>333</v>
      </c>
      <c r="B162" s="66" t="s">
        <v>334</v>
      </c>
      <c r="C162" s="1"/>
      <c r="D162" s="26"/>
      <c r="E162" s="3"/>
      <c r="F162" s="3"/>
      <c r="G162" s="3"/>
      <c r="H162" s="3"/>
      <c r="I162" s="124"/>
      <c r="J162" s="3"/>
      <c r="K162" s="3"/>
    </row>
    <row r="163" spans="1:11">
      <c r="A163" s="65" t="s">
        <v>335</v>
      </c>
      <c r="B163" s="66" t="s">
        <v>330</v>
      </c>
      <c r="C163" s="1" t="s">
        <v>25</v>
      </c>
      <c r="D163" s="26"/>
      <c r="E163" s="3"/>
      <c r="F163" s="3"/>
      <c r="G163" s="3"/>
      <c r="H163" s="3"/>
      <c r="I163" s="124"/>
      <c r="J163" s="3"/>
      <c r="K163" s="3"/>
    </row>
    <row r="164" spans="1:11">
      <c r="A164" s="65" t="s">
        <v>336</v>
      </c>
      <c r="B164" s="66" t="s">
        <v>332</v>
      </c>
      <c r="C164" s="1" t="s">
        <v>348</v>
      </c>
      <c r="D164" s="26"/>
      <c r="E164" s="3"/>
      <c r="F164" s="3"/>
      <c r="G164" s="3"/>
      <c r="H164" s="3"/>
      <c r="I164" s="124"/>
      <c r="J164" s="3"/>
      <c r="K164" s="3"/>
    </row>
    <row r="165" spans="1:11" ht="25.5">
      <c r="A165" s="65" t="s">
        <v>337</v>
      </c>
      <c r="B165" s="27" t="s">
        <v>338</v>
      </c>
      <c r="C165" s="1"/>
      <c r="D165" s="26"/>
      <c r="E165" s="3"/>
      <c r="F165" s="3"/>
      <c r="G165" s="3"/>
      <c r="H165" s="3"/>
      <c r="I165" s="124"/>
      <c r="J165" s="3"/>
      <c r="K165" s="3"/>
    </row>
    <row r="166" spans="1:11">
      <c r="A166" s="65" t="s">
        <v>339</v>
      </c>
      <c r="B166" s="66" t="s">
        <v>330</v>
      </c>
      <c r="C166" s="1" t="s">
        <v>25</v>
      </c>
      <c r="D166" s="26"/>
      <c r="E166" s="3"/>
      <c r="F166" s="3"/>
      <c r="G166" s="3"/>
      <c r="H166" s="3"/>
      <c r="I166" s="124"/>
      <c r="J166" s="3"/>
      <c r="K166" s="3"/>
    </row>
    <row r="167" spans="1:11">
      <c r="A167" s="65" t="s">
        <v>340</v>
      </c>
      <c r="B167" s="66" t="s">
        <v>332</v>
      </c>
      <c r="C167" s="1" t="s">
        <v>348</v>
      </c>
      <c r="D167" s="26"/>
      <c r="E167" s="3"/>
      <c r="F167" s="3"/>
      <c r="G167" s="3"/>
      <c r="H167" s="3"/>
      <c r="I167" s="124"/>
      <c r="J167" s="3"/>
      <c r="K167" s="3"/>
    </row>
    <row r="168" spans="1:11">
      <c r="A168" s="65" t="s">
        <v>341</v>
      </c>
      <c r="B168" s="66" t="s">
        <v>342</v>
      </c>
      <c r="C168" s="1" t="s">
        <v>348</v>
      </c>
      <c r="D168" s="26"/>
      <c r="E168" s="3"/>
      <c r="F168" s="3"/>
      <c r="G168" s="3"/>
      <c r="H168" s="3"/>
      <c r="I168" s="124"/>
      <c r="J168" s="3"/>
      <c r="K168" s="3"/>
    </row>
    <row r="169" spans="1:11">
      <c r="A169" s="65" t="s">
        <v>343</v>
      </c>
      <c r="B169" s="66" t="s">
        <v>344</v>
      </c>
      <c r="C169" s="1" t="s">
        <v>348</v>
      </c>
      <c r="D169" s="26"/>
      <c r="E169" s="3"/>
      <c r="F169" s="3"/>
      <c r="G169" s="3"/>
      <c r="H169" s="3"/>
      <c r="I169" s="124"/>
      <c r="J169" s="3"/>
      <c r="K169" s="3"/>
    </row>
    <row r="170" spans="1:11" ht="25.5">
      <c r="A170" s="1">
        <v>2</v>
      </c>
      <c r="B170" s="21" t="s">
        <v>345</v>
      </c>
      <c r="C170" s="1" t="s">
        <v>112</v>
      </c>
      <c r="D170" s="26"/>
      <c r="E170" s="3"/>
      <c r="F170" s="3"/>
      <c r="G170" s="3"/>
      <c r="H170" s="3"/>
      <c r="I170" s="124"/>
      <c r="J170" s="3"/>
      <c r="K170" s="3"/>
    </row>
    <row r="171" spans="1:11">
      <c r="A171" s="1" t="s">
        <v>119</v>
      </c>
      <c r="B171" s="21" t="s">
        <v>346</v>
      </c>
      <c r="C171" s="1" t="s">
        <v>112</v>
      </c>
      <c r="D171" s="26"/>
      <c r="E171" s="3"/>
      <c r="F171" s="3"/>
      <c r="G171" s="3"/>
      <c r="H171" s="3"/>
      <c r="I171" s="124"/>
      <c r="J171" s="3"/>
      <c r="K171" s="3"/>
    </row>
    <row r="172" spans="1:11">
      <c r="A172" s="64" t="s">
        <v>121</v>
      </c>
      <c r="B172" s="23" t="s">
        <v>310</v>
      </c>
      <c r="C172" s="1"/>
      <c r="D172" s="26"/>
      <c r="E172" s="3"/>
      <c r="F172" s="3"/>
      <c r="G172" s="3"/>
      <c r="H172" s="3"/>
      <c r="I172" s="124"/>
      <c r="J172" s="3"/>
      <c r="K172" s="3"/>
    </row>
    <row r="173" spans="1:11">
      <c r="A173" s="65" t="s">
        <v>122</v>
      </c>
      <c r="B173" s="23" t="s">
        <v>311</v>
      </c>
      <c r="C173" s="1" t="s">
        <v>312</v>
      </c>
      <c r="D173" s="26"/>
      <c r="E173" s="3"/>
      <c r="F173" s="3"/>
      <c r="G173" s="3"/>
      <c r="H173" s="3"/>
      <c r="I173" s="124"/>
      <c r="J173" s="3"/>
      <c r="K173" s="3"/>
    </row>
    <row r="174" spans="1:11">
      <c r="A174" s="65" t="s">
        <v>123</v>
      </c>
      <c r="B174" s="23" t="s">
        <v>313</v>
      </c>
      <c r="C174" s="1" t="s">
        <v>314</v>
      </c>
      <c r="D174" s="26"/>
      <c r="E174" s="3"/>
      <c r="F174" s="3"/>
      <c r="G174" s="3"/>
      <c r="H174" s="3"/>
      <c r="I174" s="124"/>
      <c r="J174" s="3"/>
      <c r="K174" s="3"/>
    </row>
    <row r="175" spans="1:11">
      <c r="A175" s="65" t="s">
        <v>347</v>
      </c>
      <c r="B175" s="27" t="s">
        <v>316</v>
      </c>
      <c r="C175" s="1" t="s">
        <v>348</v>
      </c>
      <c r="D175" s="26"/>
      <c r="E175" s="3"/>
      <c r="F175" s="3"/>
      <c r="G175" s="3"/>
      <c r="H175" s="3"/>
      <c r="I175" s="124"/>
      <c r="J175" s="3"/>
      <c r="K175" s="3"/>
    </row>
    <row r="176" spans="1:11" ht="25.5">
      <c r="A176" s="65" t="s">
        <v>349</v>
      </c>
      <c r="B176" s="27" t="s">
        <v>318</v>
      </c>
      <c r="C176" s="1"/>
      <c r="D176" s="26"/>
      <c r="E176" s="3"/>
      <c r="F176" s="3"/>
      <c r="G176" s="3"/>
      <c r="H176" s="3"/>
      <c r="I176" s="124"/>
      <c r="J176" s="3"/>
      <c r="K176" s="3"/>
    </row>
    <row r="177" spans="1:11" ht="25.5">
      <c r="A177" s="65" t="s">
        <v>350</v>
      </c>
      <c r="B177" s="27" t="s">
        <v>320</v>
      </c>
      <c r="C177" s="1" t="s">
        <v>348</v>
      </c>
      <c r="D177" s="26"/>
      <c r="E177" s="3"/>
      <c r="F177" s="3"/>
      <c r="G177" s="3"/>
      <c r="H177" s="3"/>
      <c r="I177" s="124"/>
      <c r="J177" s="3"/>
      <c r="K177" s="3"/>
    </row>
    <row r="178" spans="1:11">
      <c r="A178" s="65" t="s">
        <v>351</v>
      </c>
      <c r="B178" s="27" t="s">
        <v>322</v>
      </c>
      <c r="C178" s="1"/>
      <c r="D178" s="26"/>
      <c r="E178" s="3"/>
      <c r="F178" s="3"/>
      <c r="G178" s="3"/>
      <c r="H178" s="3"/>
      <c r="I178" s="124"/>
      <c r="J178" s="3"/>
      <c r="K178" s="3"/>
    </row>
    <row r="179" spans="1:11">
      <c r="A179" s="65" t="s">
        <v>352</v>
      </c>
      <c r="B179" s="27" t="s">
        <v>324</v>
      </c>
      <c r="C179" s="1" t="s">
        <v>348</v>
      </c>
      <c r="D179" s="26"/>
      <c r="E179" s="3"/>
      <c r="F179" s="3"/>
      <c r="G179" s="3"/>
      <c r="H179" s="3"/>
      <c r="I179" s="124"/>
      <c r="J179" s="3"/>
      <c r="K179" s="3"/>
    </row>
    <row r="180" spans="1:11" ht="25.5">
      <c r="A180" s="65" t="s">
        <v>353</v>
      </c>
      <c r="B180" s="27" t="s">
        <v>326</v>
      </c>
      <c r="C180" s="1" t="s">
        <v>348</v>
      </c>
      <c r="D180" s="26"/>
      <c r="E180" s="3"/>
      <c r="F180" s="3"/>
      <c r="G180" s="3"/>
      <c r="H180" s="3"/>
      <c r="I180" s="124"/>
      <c r="J180" s="3"/>
      <c r="K180" s="3"/>
    </row>
    <row r="181" spans="1:11" ht="25.5">
      <c r="A181" s="65" t="s">
        <v>354</v>
      </c>
      <c r="B181" s="27" t="s">
        <v>328</v>
      </c>
      <c r="C181" s="1" t="s">
        <v>348</v>
      </c>
      <c r="D181" s="26"/>
      <c r="E181" s="3"/>
      <c r="F181" s="3"/>
      <c r="G181" s="3"/>
      <c r="H181" s="3"/>
      <c r="I181" s="124"/>
      <c r="J181" s="3"/>
      <c r="K181" s="3"/>
    </row>
    <row r="182" spans="1:11">
      <c r="A182" s="65" t="s">
        <v>355</v>
      </c>
      <c r="B182" s="66" t="s">
        <v>330</v>
      </c>
      <c r="C182" s="1" t="s">
        <v>25</v>
      </c>
      <c r="D182" s="26"/>
      <c r="E182" s="3"/>
      <c r="F182" s="3"/>
      <c r="G182" s="3"/>
      <c r="H182" s="3"/>
      <c r="I182" s="124"/>
      <c r="J182" s="3"/>
      <c r="K182" s="3"/>
    </row>
    <row r="183" spans="1:11">
      <c r="A183" s="65" t="s">
        <v>356</v>
      </c>
      <c r="B183" s="66" t="s">
        <v>332</v>
      </c>
      <c r="C183" s="1" t="s">
        <v>348</v>
      </c>
      <c r="D183" s="26"/>
      <c r="E183" s="3"/>
      <c r="F183" s="3"/>
      <c r="G183" s="3"/>
      <c r="H183" s="3"/>
      <c r="I183" s="124"/>
      <c r="J183" s="3"/>
      <c r="K183" s="3"/>
    </row>
    <row r="184" spans="1:11">
      <c r="A184" s="65" t="s">
        <v>357</v>
      </c>
      <c r="B184" s="66" t="s">
        <v>334</v>
      </c>
      <c r="C184" s="1"/>
      <c r="D184" s="26"/>
      <c r="E184" s="3"/>
      <c r="F184" s="3"/>
      <c r="G184" s="3"/>
      <c r="H184" s="3"/>
      <c r="I184" s="124"/>
      <c r="J184" s="3"/>
      <c r="K184" s="3"/>
    </row>
    <row r="185" spans="1:11">
      <c r="A185" s="65" t="s">
        <v>358</v>
      </c>
      <c r="B185" s="66" t="s">
        <v>330</v>
      </c>
      <c r="C185" s="1" t="s">
        <v>25</v>
      </c>
      <c r="D185" s="26"/>
      <c r="E185" s="3"/>
      <c r="F185" s="3"/>
      <c r="G185" s="3"/>
      <c r="H185" s="3"/>
      <c r="I185" s="124"/>
      <c r="J185" s="3"/>
      <c r="K185" s="3"/>
    </row>
    <row r="186" spans="1:11">
      <c r="A186" s="65" t="s">
        <v>359</v>
      </c>
      <c r="B186" s="66" t="s">
        <v>332</v>
      </c>
      <c r="C186" s="1" t="s">
        <v>348</v>
      </c>
      <c r="D186" s="26"/>
      <c r="E186" s="3"/>
      <c r="F186" s="3"/>
      <c r="G186" s="3"/>
      <c r="H186" s="3"/>
      <c r="I186" s="124"/>
      <c r="J186" s="3"/>
      <c r="K186" s="3"/>
    </row>
    <row r="187" spans="1:11" ht="25.5">
      <c r="A187" s="65" t="s">
        <v>360</v>
      </c>
      <c r="B187" s="27" t="s">
        <v>338</v>
      </c>
      <c r="C187" s="1"/>
      <c r="D187" s="26"/>
      <c r="E187" s="3"/>
      <c r="F187" s="3"/>
      <c r="G187" s="3"/>
      <c r="H187" s="3"/>
      <c r="I187" s="124"/>
      <c r="J187" s="3"/>
      <c r="K187" s="3"/>
    </row>
    <row r="188" spans="1:11">
      <c r="A188" s="65" t="s">
        <v>361</v>
      </c>
      <c r="B188" s="66" t="s">
        <v>330</v>
      </c>
      <c r="C188" s="1" t="s">
        <v>25</v>
      </c>
      <c r="D188" s="26"/>
      <c r="E188" s="3"/>
      <c r="F188" s="3"/>
      <c r="G188" s="3"/>
      <c r="H188" s="3"/>
      <c r="I188" s="124"/>
      <c r="J188" s="3"/>
      <c r="K188" s="3"/>
    </row>
    <row r="189" spans="1:11">
      <c r="A189" s="65" t="s">
        <v>362</v>
      </c>
      <c r="B189" s="66" t="s">
        <v>332</v>
      </c>
      <c r="C189" s="1" t="s">
        <v>348</v>
      </c>
      <c r="D189" s="26"/>
      <c r="E189" s="3"/>
      <c r="F189" s="3"/>
      <c r="G189" s="3"/>
      <c r="H189" s="3"/>
      <c r="I189" s="124"/>
      <c r="J189" s="3"/>
      <c r="K189" s="3"/>
    </row>
    <row r="190" spans="1:11">
      <c r="A190" s="65" t="s">
        <v>363</v>
      </c>
      <c r="B190" s="66" t="s">
        <v>342</v>
      </c>
      <c r="C190" s="1" t="s">
        <v>348</v>
      </c>
      <c r="D190" s="26"/>
      <c r="E190" s="3"/>
      <c r="F190" s="3"/>
      <c r="G190" s="3"/>
      <c r="H190" s="3"/>
      <c r="I190" s="124"/>
      <c r="J190" s="3"/>
      <c r="K190" s="3"/>
    </row>
    <row r="191" spans="1:11">
      <c r="A191" s="65" t="s">
        <v>364</v>
      </c>
      <c r="B191" s="66" t="s">
        <v>344</v>
      </c>
      <c r="C191" s="1" t="s">
        <v>348</v>
      </c>
      <c r="D191" s="26"/>
      <c r="E191" s="3"/>
      <c r="F191" s="3"/>
      <c r="G191" s="3"/>
      <c r="H191" s="3"/>
      <c r="I191" s="124"/>
      <c r="J191" s="3"/>
      <c r="K191" s="3"/>
    </row>
    <row r="192" spans="1:11" ht="25.5">
      <c r="A192" s="1">
        <v>4</v>
      </c>
      <c r="B192" s="21" t="s">
        <v>365</v>
      </c>
      <c r="C192" s="1" t="s">
        <v>112</v>
      </c>
      <c r="D192" s="26"/>
      <c r="E192" s="3"/>
      <c r="F192" s="3"/>
      <c r="G192" s="3"/>
      <c r="H192" s="3"/>
      <c r="I192" s="124"/>
      <c r="J192" s="3"/>
      <c r="K192" s="3"/>
    </row>
    <row r="193" spans="1:11" ht="25.5">
      <c r="A193" s="1">
        <v>5</v>
      </c>
      <c r="B193" s="21" t="s">
        <v>366</v>
      </c>
      <c r="C193" s="1" t="s">
        <v>112</v>
      </c>
      <c r="D193" s="26"/>
      <c r="E193" s="3"/>
      <c r="F193" s="3"/>
      <c r="G193" s="3"/>
      <c r="H193" s="3"/>
      <c r="I193" s="124"/>
      <c r="J193" s="3"/>
      <c r="K193" s="3"/>
    </row>
    <row r="194" spans="1:11">
      <c r="A194" s="64" t="s">
        <v>19</v>
      </c>
      <c r="B194" s="23" t="s">
        <v>310</v>
      </c>
      <c r="C194" s="1"/>
      <c r="D194" s="26"/>
      <c r="E194" s="3"/>
      <c r="F194" s="3"/>
      <c r="G194" s="3"/>
      <c r="H194" s="3"/>
      <c r="I194" s="124"/>
      <c r="J194" s="3"/>
      <c r="K194" s="3"/>
    </row>
    <row r="195" spans="1:11">
      <c r="A195" s="65" t="s">
        <v>20</v>
      </c>
      <c r="B195" s="23" t="s">
        <v>311</v>
      </c>
      <c r="C195" s="1" t="s">
        <v>312</v>
      </c>
      <c r="D195" s="26"/>
      <c r="E195" s="3"/>
      <c r="F195" s="3"/>
      <c r="G195" s="3"/>
      <c r="H195" s="3"/>
      <c r="I195" s="124"/>
      <c r="J195" s="3"/>
      <c r="K195" s="3"/>
    </row>
    <row r="196" spans="1:11">
      <c r="A196" s="65" t="s">
        <v>367</v>
      </c>
      <c r="B196" s="23" t="s">
        <v>313</v>
      </c>
      <c r="C196" s="1" t="s">
        <v>314</v>
      </c>
      <c r="D196" s="26"/>
      <c r="E196" s="3"/>
      <c r="F196" s="3"/>
      <c r="G196" s="3"/>
      <c r="H196" s="3"/>
      <c r="I196" s="124"/>
      <c r="J196" s="3"/>
      <c r="K196" s="3"/>
    </row>
    <row r="197" spans="1:11">
      <c r="A197" s="65" t="s">
        <v>368</v>
      </c>
      <c r="B197" s="27" t="s">
        <v>316</v>
      </c>
      <c r="C197" s="1" t="s">
        <v>348</v>
      </c>
      <c r="D197" s="26"/>
      <c r="E197" s="3"/>
      <c r="F197" s="3"/>
      <c r="G197" s="3"/>
      <c r="H197" s="3"/>
      <c r="I197" s="124"/>
      <c r="J197" s="3"/>
      <c r="K197" s="3"/>
    </row>
    <row r="198" spans="1:11" ht="25.5">
      <c r="A198" s="65" t="s">
        <v>369</v>
      </c>
      <c r="B198" s="27" t="s">
        <v>318</v>
      </c>
      <c r="C198" s="1"/>
      <c r="D198" s="26"/>
      <c r="E198" s="3"/>
      <c r="F198" s="3"/>
      <c r="G198" s="3"/>
      <c r="H198" s="3"/>
      <c r="I198" s="124"/>
      <c r="J198" s="3"/>
      <c r="K198" s="3"/>
    </row>
    <row r="199" spans="1:11" ht="25.5">
      <c r="A199" s="65" t="s">
        <v>370</v>
      </c>
      <c r="B199" s="27" t="s">
        <v>320</v>
      </c>
      <c r="C199" s="1" t="s">
        <v>348</v>
      </c>
      <c r="D199" s="26"/>
      <c r="E199" s="3"/>
      <c r="F199" s="3"/>
      <c r="G199" s="3"/>
      <c r="H199" s="3"/>
      <c r="I199" s="124"/>
      <c r="J199" s="3"/>
      <c r="K199" s="3"/>
    </row>
    <row r="200" spans="1:11">
      <c r="A200" s="65" t="s">
        <v>371</v>
      </c>
      <c r="B200" s="27" t="s">
        <v>322</v>
      </c>
      <c r="C200" s="1"/>
      <c r="D200" s="26"/>
      <c r="E200" s="3"/>
      <c r="F200" s="3"/>
      <c r="G200" s="3"/>
      <c r="H200" s="3"/>
      <c r="I200" s="124"/>
      <c r="J200" s="3"/>
      <c r="K200" s="3"/>
    </row>
    <row r="201" spans="1:11">
      <c r="A201" s="65" t="s">
        <v>372</v>
      </c>
      <c r="B201" s="27" t="s">
        <v>324</v>
      </c>
      <c r="C201" s="1" t="s">
        <v>348</v>
      </c>
      <c r="D201" s="26"/>
      <c r="E201" s="3"/>
      <c r="F201" s="3"/>
      <c r="G201" s="3"/>
      <c r="H201" s="3"/>
      <c r="I201" s="124"/>
      <c r="J201" s="3"/>
      <c r="K201" s="3"/>
    </row>
    <row r="202" spans="1:11" ht="25.5">
      <c r="A202" s="65" t="s">
        <v>373</v>
      </c>
      <c r="B202" s="27" t="s">
        <v>326</v>
      </c>
      <c r="C202" s="1" t="s">
        <v>348</v>
      </c>
      <c r="D202" s="26"/>
      <c r="E202" s="3"/>
      <c r="F202" s="3"/>
      <c r="G202" s="3"/>
      <c r="H202" s="3"/>
      <c r="I202" s="124"/>
      <c r="J202" s="3"/>
      <c r="K202" s="3"/>
    </row>
    <row r="203" spans="1:11" ht="25.5">
      <c r="A203" s="65" t="s">
        <v>374</v>
      </c>
      <c r="B203" s="27" t="s">
        <v>328</v>
      </c>
      <c r="C203" s="1" t="s">
        <v>348</v>
      </c>
      <c r="D203" s="26"/>
      <c r="E203" s="3"/>
      <c r="F203" s="3"/>
      <c r="G203" s="3"/>
      <c r="H203" s="3"/>
      <c r="I203" s="124"/>
      <c r="J203" s="3"/>
      <c r="K203" s="3"/>
    </row>
    <row r="204" spans="1:11">
      <c r="A204" s="65" t="s">
        <v>375</v>
      </c>
      <c r="B204" s="66" t="s">
        <v>330</v>
      </c>
      <c r="C204" s="1" t="s">
        <v>25</v>
      </c>
      <c r="D204" s="26"/>
      <c r="E204" s="3"/>
      <c r="F204" s="3"/>
      <c r="G204" s="3"/>
      <c r="H204" s="3"/>
      <c r="I204" s="124"/>
      <c r="J204" s="3"/>
      <c r="K204" s="3"/>
    </row>
    <row r="205" spans="1:11">
      <c r="A205" s="65" t="s">
        <v>376</v>
      </c>
      <c r="B205" s="66" t="s">
        <v>332</v>
      </c>
      <c r="C205" s="1" t="s">
        <v>348</v>
      </c>
      <c r="D205" s="26"/>
      <c r="E205" s="3"/>
      <c r="F205" s="3"/>
      <c r="G205" s="3"/>
      <c r="H205" s="3"/>
      <c r="I205" s="124"/>
      <c r="J205" s="3"/>
      <c r="K205" s="3"/>
    </row>
    <row r="206" spans="1:11">
      <c r="A206" s="65" t="s">
        <v>377</v>
      </c>
      <c r="B206" s="66" t="s">
        <v>334</v>
      </c>
      <c r="C206" s="1"/>
      <c r="D206" s="26"/>
      <c r="E206" s="3"/>
      <c r="F206" s="3"/>
      <c r="G206" s="3"/>
      <c r="H206" s="3"/>
      <c r="I206" s="124"/>
      <c r="J206" s="3"/>
      <c r="K206" s="3"/>
    </row>
    <row r="207" spans="1:11">
      <c r="A207" s="65" t="s">
        <v>378</v>
      </c>
      <c r="B207" s="66" t="s">
        <v>330</v>
      </c>
      <c r="C207" s="1" t="s">
        <v>25</v>
      </c>
      <c r="D207" s="26"/>
      <c r="E207" s="3"/>
      <c r="F207" s="3"/>
      <c r="G207" s="3"/>
      <c r="H207" s="3"/>
      <c r="I207" s="124"/>
      <c r="J207" s="3"/>
      <c r="K207" s="3"/>
    </row>
    <row r="208" spans="1:11">
      <c r="A208" s="65" t="s">
        <v>379</v>
      </c>
      <c r="B208" s="66" t="s">
        <v>332</v>
      </c>
      <c r="C208" s="1" t="s">
        <v>348</v>
      </c>
      <c r="D208" s="26"/>
      <c r="E208" s="3"/>
      <c r="F208" s="3"/>
      <c r="G208" s="3"/>
      <c r="H208" s="3"/>
      <c r="I208" s="124"/>
      <c r="J208" s="3"/>
      <c r="K208" s="3"/>
    </row>
    <row r="209" spans="1:11" ht="25.5">
      <c r="A209" s="65" t="s">
        <v>380</v>
      </c>
      <c r="B209" s="27" t="s">
        <v>338</v>
      </c>
      <c r="C209" s="1"/>
      <c r="D209" s="26"/>
      <c r="E209" s="3"/>
      <c r="F209" s="3"/>
      <c r="G209" s="3"/>
      <c r="H209" s="3"/>
      <c r="I209" s="124"/>
      <c r="J209" s="3"/>
      <c r="K209" s="3"/>
    </row>
    <row r="210" spans="1:11">
      <c r="A210" s="65" t="s">
        <v>381</v>
      </c>
      <c r="B210" s="66" t="s">
        <v>330</v>
      </c>
      <c r="C210" s="1" t="s">
        <v>25</v>
      </c>
      <c r="D210" s="26"/>
      <c r="E210" s="3"/>
      <c r="F210" s="3"/>
      <c r="G210" s="3"/>
      <c r="H210" s="3"/>
      <c r="I210" s="124"/>
      <c r="J210" s="3"/>
      <c r="K210" s="3"/>
    </row>
    <row r="211" spans="1:11">
      <c r="A211" s="65" t="s">
        <v>382</v>
      </c>
      <c r="B211" s="66" t="s">
        <v>332</v>
      </c>
      <c r="C211" s="1" t="s">
        <v>348</v>
      </c>
      <c r="D211" s="26"/>
      <c r="E211" s="3"/>
      <c r="F211" s="3"/>
      <c r="G211" s="3"/>
      <c r="H211" s="3"/>
      <c r="I211" s="124"/>
      <c r="J211" s="3"/>
      <c r="K211" s="3"/>
    </row>
    <row r="212" spans="1:11">
      <c r="A212" s="65" t="s">
        <v>383</v>
      </c>
      <c r="B212" s="66" t="s">
        <v>342</v>
      </c>
      <c r="C212" s="1" t="s">
        <v>348</v>
      </c>
      <c r="D212" s="26"/>
      <c r="E212" s="3"/>
      <c r="F212" s="3"/>
      <c r="G212" s="3"/>
      <c r="H212" s="3"/>
      <c r="I212" s="124"/>
      <c r="J212" s="3"/>
      <c r="K212" s="3"/>
    </row>
    <row r="213" spans="1:11">
      <c r="A213" s="65" t="s">
        <v>384</v>
      </c>
      <c r="B213" s="66" t="s">
        <v>344</v>
      </c>
      <c r="C213" s="1" t="s">
        <v>348</v>
      </c>
      <c r="D213" s="26"/>
      <c r="E213" s="3"/>
      <c r="F213" s="3"/>
      <c r="G213" s="3"/>
      <c r="H213" s="3"/>
      <c r="I213" s="124"/>
      <c r="J213" s="3"/>
      <c r="K213" s="3"/>
    </row>
    <row r="214" spans="1:11" ht="38.25">
      <c r="A214" s="1">
        <v>6</v>
      </c>
      <c r="B214" s="21" t="s">
        <v>385</v>
      </c>
      <c r="C214" s="1" t="s">
        <v>112</v>
      </c>
      <c r="D214" s="26"/>
      <c r="E214" s="3"/>
      <c r="F214" s="3"/>
      <c r="G214" s="3"/>
      <c r="H214" s="3"/>
      <c r="I214" s="124"/>
      <c r="J214" s="3"/>
      <c r="K214" s="3"/>
    </row>
    <row r="215" spans="1:11">
      <c r="A215" s="1">
        <v>7</v>
      </c>
      <c r="B215" s="21" t="s">
        <v>386</v>
      </c>
      <c r="C215" s="1" t="s">
        <v>112</v>
      </c>
      <c r="D215" s="26"/>
      <c r="E215" s="3"/>
      <c r="F215" s="3"/>
      <c r="G215" s="3"/>
      <c r="H215" s="3"/>
      <c r="I215" s="124"/>
      <c r="J215" s="3"/>
      <c r="K215" s="3"/>
    </row>
    <row r="216" spans="1:11">
      <c r="A216" s="64" t="s">
        <v>136</v>
      </c>
      <c r="B216" s="23" t="s">
        <v>310</v>
      </c>
      <c r="C216" s="1"/>
      <c r="D216" s="26"/>
      <c r="E216" s="3"/>
      <c r="F216" s="3"/>
      <c r="G216" s="3"/>
      <c r="H216" s="3"/>
      <c r="I216" s="124"/>
      <c r="J216" s="3"/>
      <c r="K216" s="3"/>
    </row>
    <row r="217" spans="1:11">
      <c r="A217" s="65" t="s">
        <v>138</v>
      </c>
      <c r="B217" s="23" t="s">
        <v>311</v>
      </c>
      <c r="C217" s="1" t="s">
        <v>312</v>
      </c>
      <c r="D217" s="26"/>
      <c r="E217" s="3"/>
      <c r="F217" s="3"/>
      <c r="G217" s="3"/>
      <c r="H217" s="3"/>
      <c r="I217" s="124"/>
      <c r="J217" s="3"/>
      <c r="K217" s="3"/>
    </row>
    <row r="218" spans="1:11">
      <c r="A218" s="65" t="s">
        <v>139</v>
      </c>
      <c r="B218" s="23" t="s">
        <v>313</v>
      </c>
      <c r="C218" s="1" t="s">
        <v>314</v>
      </c>
      <c r="D218" s="26"/>
      <c r="E218" s="3"/>
      <c r="F218" s="3"/>
      <c r="G218" s="3"/>
      <c r="H218" s="3"/>
      <c r="I218" s="124"/>
      <c r="J218" s="3"/>
      <c r="K218" s="3"/>
    </row>
    <row r="219" spans="1:11" ht="25.5">
      <c r="A219" s="1">
        <v>8</v>
      </c>
      <c r="B219" s="21" t="s">
        <v>387</v>
      </c>
      <c r="C219" s="1" t="s">
        <v>112</v>
      </c>
      <c r="D219" s="26"/>
      <c r="E219" s="3"/>
      <c r="F219" s="3"/>
      <c r="G219" s="3"/>
      <c r="H219" s="3"/>
      <c r="I219" s="124"/>
      <c r="J219" s="3"/>
      <c r="K219" s="3"/>
    </row>
    <row r="220" spans="1:11" ht="28.15" customHeight="1">
      <c r="A220" s="187" t="s">
        <v>392</v>
      </c>
      <c r="B220" s="188"/>
      <c r="C220" s="188"/>
      <c r="D220" s="188"/>
      <c r="E220" s="188"/>
      <c r="F220" s="188"/>
      <c r="G220" s="188"/>
      <c r="H220" s="188"/>
      <c r="I220" s="188"/>
      <c r="J220" s="188"/>
      <c r="K220" s="189"/>
    </row>
    <row r="221" spans="1:11" ht="25.5">
      <c r="A221" s="1">
        <v>1</v>
      </c>
      <c r="B221" s="21" t="s">
        <v>309</v>
      </c>
      <c r="C221" s="1" t="s">
        <v>112</v>
      </c>
      <c r="D221" s="26"/>
      <c r="E221" s="3"/>
      <c r="F221" s="3"/>
      <c r="G221" s="3"/>
      <c r="H221" s="3"/>
      <c r="I221" s="124"/>
      <c r="J221" s="3"/>
      <c r="K221" s="3"/>
    </row>
    <row r="222" spans="1:11">
      <c r="A222" s="64" t="s">
        <v>104</v>
      </c>
      <c r="B222" s="23" t="s">
        <v>310</v>
      </c>
      <c r="C222" s="1"/>
      <c r="D222" s="26"/>
      <c r="E222" s="3"/>
      <c r="F222" s="3"/>
      <c r="G222" s="3"/>
      <c r="H222" s="3"/>
      <c r="I222" s="124"/>
      <c r="J222" s="3"/>
      <c r="K222" s="3"/>
    </row>
    <row r="223" spans="1:11">
      <c r="A223" s="65" t="s">
        <v>107</v>
      </c>
      <c r="B223" s="23" t="s">
        <v>311</v>
      </c>
      <c r="C223" s="1" t="s">
        <v>312</v>
      </c>
      <c r="D223" s="26"/>
      <c r="E223" s="3"/>
      <c r="F223" s="3"/>
      <c r="G223" s="3"/>
      <c r="H223" s="3"/>
      <c r="I223" s="124"/>
      <c r="J223" s="3"/>
      <c r="K223" s="3"/>
    </row>
    <row r="224" spans="1:11">
      <c r="A224" s="65" t="s">
        <v>110</v>
      </c>
      <c r="B224" s="23" t="s">
        <v>313</v>
      </c>
      <c r="C224" s="1" t="s">
        <v>314</v>
      </c>
      <c r="D224" s="26"/>
      <c r="E224" s="3"/>
      <c r="F224" s="3"/>
      <c r="G224" s="3"/>
      <c r="H224" s="3"/>
      <c r="I224" s="124"/>
      <c r="J224" s="3"/>
      <c r="K224" s="3"/>
    </row>
    <row r="225" spans="1:11">
      <c r="A225" s="65" t="s">
        <v>315</v>
      </c>
      <c r="B225" s="27" t="s">
        <v>316</v>
      </c>
      <c r="C225" s="1" t="s">
        <v>348</v>
      </c>
      <c r="D225" s="26"/>
      <c r="E225" s="3"/>
      <c r="F225" s="3"/>
      <c r="G225" s="3"/>
      <c r="H225" s="3"/>
      <c r="I225" s="124"/>
      <c r="J225" s="3"/>
      <c r="K225" s="3"/>
    </row>
    <row r="226" spans="1:11" ht="25.5">
      <c r="A226" s="65" t="s">
        <v>317</v>
      </c>
      <c r="B226" s="27" t="s">
        <v>318</v>
      </c>
      <c r="C226" s="1"/>
      <c r="D226" s="26"/>
      <c r="E226" s="3"/>
      <c r="F226" s="3"/>
      <c r="G226" s="3"/>
      <c r="H226" s="3"/>
      <c r="I226" s="124"/>
      <c r="J226" s="3"/>
      <c r="K226" s="3"/>
    </row>
    <row r="227" spans="1:11" ht="25.5">
      <c r="A227" s="65" t="s">
        <v>319</v>
      </c>
      <c r="B227" s="27" t="s">
        <v>320</v>
      </c>
      <c r="C227" s="1" t="s">
        <v>348</v>
      </c>
      <c r="D227" s="26"/>
      <c r="E227" s="3"/>
      <c r="F227" s="3"/>
      <c r="G227" s="3"/>
      <c r="H227" s="3"/>
      <c r="I227" s="124"/>
      <c r="J227" s="3"/>
      <c r="K227" s="3"/>
    </row>
    <row r="228" spans="1:11">
      <c r="A228" s="65" t="s">
        <v>321</v>
      </c>
      <c r="B228" s="27" t="s">
        <v>322</v>
      </c>
      <c r="C228" s="1"/>
      <c r="D228" s="26"/>
      <c r="E228" s="3"/>
      <c r="F228" s="3"/>
      <c r="G228" s="3"/>
      <c r="H228" s="3"/>
      <c r="I228" s="124"/>
      <c r="J228" s="3"/>
      <c r="K228" s="3"/>
    </row>
    <row r="229" spans="1:11">
      <c r="A229" s="65" t="s">
        <v>323</v>
      </c>
      <c r="B229" s="27" t="s">
        <v>324</v>
      </c>
      <c r="C229" s="1" t="s">
        <v>348</v>
      </c>
      <c r="D229" s="26"/>
      <c r="E229" s="3"/>
      <c r="F229" s="3"/>
      <c r="G229" s="3"/>
      <c r="H229" s="3"/>
      <c r="I229" s="124"/>
      <c r="J229" s="3"/>
      <c r="K229" s="3"/>
    </row>
    <row r="230" spans="1:11" ht="25.5">
      <c r="A230" s="65" t="s">
        <v>325</v>
      </c>
      <c r="B230" s="27" t="s">
        <v>326</v>
      </c>
      <c r="C230" s="1" t="s">
        <v>348</v>
      </c>
      <c r="D230" s="26"/>
      <c r="E230" s="3"/>
      <c r="F230" s="3"/>
      <c r="G230" s="3"/>
      <c r="H230" s="3"/>
      <c r="I230" s="124"/>
      <c r="J230" s="3"/>
      <c r="K230" s="3"/>
    </row>
    <row r="231" spans="1:11" ht="25.5">
      <c r="A231" s="65" t="s">
        <v>327</v>
      </c>
      <c r="B231" s="27" t="s">
        <v>328</v>
      </c>
      <c r="C231" s="1" t="s">
        <v>348</v>
      </c>
      <c r="D231" s="26"/>
      <c r="E231" s="3"/>
      <c r="F231" s="3"/>
      <c r="G231" s="3"/>
      <c r="H231" s="3"/>
      <c r="I231" s="124"/>
      <c r="J231" s="3"/>
      <c r="K231" s="3"/>
    </row>
    <row r="232" spans="1:11">
      <c r="A232" s="65" t="s">
        <v>329</v>
      </c>
      <c r="B232" s="66" t="s">
        <v>330</v>
      </c>
      <c r="C232" s="1" t="s">
        <v>25</v>
      </c>
      <c r="D232" s="26"/>
      <c r="E232" s="3"/>
      <c r="F232" s="3"/>
      <c r="G232" s="3"/>
      <c r="H232" s="3"/>
      <c r="I232" s="124"/>
      <c r="J232" s="3"/>
      <c r="K232" s="3"/>
    </row>
    <row r="233" spans="1:11">
      <c r="A233" s="65" t="s">
        <v>331</v>
      </c>
      <c r="B233" s="66" t="s">
        <v>332</v>
      </c>
      <c r="C233" s="1" t="s">
        <v>348</v>
      </c>
      <c r="D233" s="26"/>
      <c r="E233" s="3"/>
      <c r="F233" s="3"/>
      <c r="G233" s="3"/>
      <c r="H233" s="3"/>
      <c r="I233" s="124"/>
      <c r="J233" s="3"/>
      <c r="K233" s="3"/>
    </row>
    <row r="234" spans="1:11">
      <c r="A234" s="65" t="s">
        <v>333</v>
      </c>
      <c r="B234" s="66" t="s">
        <v>334</v>
      </c>
      <c r="C234" s="1"/>
      <c r="D234" s="26"/>
      <c r="E234" s="3"/>
      <c r="F234" s="3"/>
      <c r="G234" s="3"/>
      <c r="H234" s="3"/>
      <c r="I234" s="124"/>
      <c r="J234" s="3"/>
      <c r="K234" s="3"/>
    </row>
    <row r="235" spans="1:11">
      <c r="A235" s="65" t="s">
        <v>335</v>
      </c>
      <c r="B235" s="66" t="s">
        <v>330</v>
      </c>
      <c r="C235" s="1" t="s">
        <v>25</v>
      </c>
      <c r="D235" s="26"/>
      <c r="E235" s="3"/>
      <c r="F235" s="3"/>
      <c r="G235" s="3"/>
      <c r="H235" s="3"/>
      <c r="I235" s="124"/>
      <c r="J235" s="3"/>
      <c r="K235" s="3"/>
    </row>
    <row r="236" spans="1:11">
      <c r="A236" s="65" t="s">
        <v>336</v>
      </c>
      <c r="B236" s="66" t="s">
        <v>332</v>
      </c>
      <c r="C236" s="1" t="s">
        <v>348</v>
      </c>
      <c r="D236" s="26"/>
      <c r="E236" s="3"/>
      <c r="F236" s="3"/>
      <c r="G236" s="3"/>
      <c r="H236" s="3"/>
      <c r="I236" s="124"/>
      <c r="J236" s="3"/>
      <c r="K236" s="3"/>
    </row>
    <row r="237" spans="1:11" ht="25.5">
      <c r="A237" s="65" t="s">
        <v>337</v>
      </c>
      <c r="B237" s="27" t="s">
        <v>338</v>
      </c>
      <c r="C237" s="1"/>
      <c r="D237" s="26"/>
      <c r="E237" s="3"/>
      <c r="F237" s="3"/>
      <c r="G237" s="3"/>
      <c r="H237" s="3"/>
      <c r="I237" s="124"/>
      <c r="J237" s="3"/>
      <c r="K237" s="3"/>
    </row>
    <row r="238" spans="1:11">
      <c r="A238" s="65" t="s">
        <v>339</v>
      </c>
      <c r="B238" s="66" t="s">
        <v>330</v>
      </c>
      <c r="C238" s="1" t="s">
        <v>25</v>
      </c>
      <c r="D238" s="26"/>
      <c r="E238" s="3"/>
      <c r="F238" s="3"/>
      <c r="G238" s="3"/>
      <c r="H238" s="3"/>
      <c r="I238" s="124"/>
      <c r="J238" s="3"/>
      <c r="K238" s="3"/>
    </row>
    <row r="239" spans="1:11">
      <c r="A239" s="65" t="s">
        <v>340</v>
      </c>
      <c r="B239" s="66" t="s">
        <v>332</v>
      </c>
      <c r="C239" s="1" t="s">
        <v>348</v>
      </c>
      <c r="D239" s="26"/>
      <c r="E239" s="3"/>
      <c r="F239" s="3"/>
      <c r="G239" s="3"/>
      <c r="H239" s="3"/>
      <c r="I239" s="124"/>
      <c r="J239" s="3"/>
      <c r="K239" s="3"/>
    </row>
    <row r="240" spans="1:11">
      <c r="A240" s="65" t="s">
        <v>341</v>
      </c>
      <c r="B240" s="66" t="s">
        <v>342</v>
      </c>
      <c r="C240" s="1" t="s">
        <v>348</v>
      </c>
      <c r="D240" s="26"/>
      <c r="E240" s="3"/>
      <c r="F240" s="3"/>
      <c r="G240" s="3"/>
      <c r="H240" s="3"/>
      <c r="I240" s="124"/>
      <c r="J240" s="3"/>
      <c r="K240" s="3"/>
    </row>
    <row r="241" spans="1:11">
      <c r="A241" s="65" t="s">
        <v>343</v>
      </c>
      <c r="B241" s="66" t="s">
        <v>344</v>
      </c>
      <c r="C241" s="1" t="s">
        <v>348</v>
      </c>
      <c r="D241" s="26"/>
      <c r="E241" s="3"/>
      <c r="F241" s="3"/>
      <c r="G241" s="3"/>
      <c r="H241" s="3"/>
      <c r="I241" s="124"/>
      <c r="J241" s="3"/>
      <c r="K241" s="3"/>
    </row>
    <row r="242" spans="1:11" ht="25.5">
      <c r="A242" s="1">
        <v>2</v>
      </c>
      <c r="B242" s="21" t="s">
        <v>345</v>
      </c>
      <c r="C242" s="1" t="s">
        <v>112</v>
      </c>
      <c r="D242" s="26"/>
      <c r="E242" s="3"/>
      <c r="F242" s="3"/>
      <c r="G242" s="3"/>
      <c r="H242" s="3"/>
      <c r="I242" s="124"/>
      <c r="J242" s="3"/>
      <c r="K242" s="3"/>
    </row>
    <row r="243" spans="1:11">
      <c r="A243" s="1" t="s">
        <v>119</v>
      </c>
      <c r="B243" s="21" t="s">
        <v>346</v>
      </c>
      <c r="C243" s="1" t="s">
        <v>112</v>
      </c>
      <c r="D243" s="26"/>
      <c r="E243" s="3"/>
      <c r="F243" s="3"/>
      <c r="G243" s="3"/>
      <c r="H243" s="3"/>
      <c r="I243" s="124"/>
      <c r="J243" s="3"/>
      <c r="K243" s="3"/>
    </row>
    <row r="244" spans="1:11">
      <c r="A244" s="64" t="s">
        <v>121</v>
      </c>
      <c r="B244" s="23" t="s">
        <v>310</v>
      </c>
      <c r="C244" s="1"/>
      <c r="D244" s="26"/>
      <c r="E244" s="3"/>
      <c r="F244" s="3"/>
      <c r="G244" s="3"/>
      <c r="H244" s="3"/>
      <c r="I244" s="124"/>
      <c r="J244" s="3"/>
      <c r="K244" s="3"/>
    </row>
    <row r="245" spans="1:11">
      <c r="A245" s="65" t="s">
        <v>122</v>
      </c>
      <c r="B245" s="23" t="s">
        <v>311</v>
      </c>
      <c r="C245" s="1" t="s">
        <v>312</v>
      </c>
      <c r="D245" s="26"/>
      <c r="E245" s="3"/>
      <c r="F245" s="3"/>
      <c r="G245" s="3"/>
      <c r="H245" s="3"/>
      <c r="I245" s="124"/>
      <c r="J245" s="3"/>
      <c r="K245" s="3"/>
    </row>
    <row r="246" spans="1:11">
      <c r="A246" s="65" t="s">
        <v>123</v>
      </c>
      <c r="B246" s="23" t="s">
        <v>313</v>
      </c>
      <c r="C246" s="1" t="s">
        <v>314</v>
      </c>
      <c r="D246" s="26"/>
      <c r="E246" s="3"/>
      <c r="F246" s="3"/>
      <c r="G246" s="3"/>
      <c r="H246" s="3"/>
      <c r="I246" s="124"/>
      <c r="J246" s="3"/>
      <c r="K246" s="3"/>
    </row>
    <row r="247" spans="1:11">
      <c r="A247" s="65" t="s">
        <v>347</v>
      </c>
      <c r="B247" s="27" t="s">
        <v>316</v>
      </c>
      <c r="C247" s="1" t="s">
        <v>348</v>
      </c>
      <c r="D247" s="26"/>
      <c r="E247" s="3"/>
      <c r="F247" s="3"/>
      <c r="G247" s="3"/>
      <c r="H247" s="3"/>
      <c r="I247" s="124"/>
      <c r="J247" s="3"/>
      <c r="K247" s="3"/>
    </row>
    <row r="248" spans="1:11" ht="25.5">
      <c r="A248" s="65" t="s">
        <v>349</v>
      </c>
      <c r="B248" s="27" t="s">
        <v>318</v>
      </c>
      <c r="C248" s="1"/>
      <c r="D248" s="26"/>
      <c r="E248" s="3"/>
      <c r="F248" s="3"/>
      <c r="G248" s="3"/>
      <c r="H248" s="3"/>
      <c r="I248" s="124"/>
      <c r="J248" s="3"/>
      <c r="K248" s="3"/>
    </row>
    <row r="249" spans="1:11" ht="25.5">
      <c r="A249" s="65" t="s">
        <v>350</v>
      </c>
      <c r="B249" s="27" t="s">
        <v>320</v>
      </c>
      <c r="C249" s="1" t="s">
        <v>348</v>
      </c>
      <c r="D249" s="26"/>
      <c r="E249" s="3"/>
      <c r="F249" s="3"/>
      <c r="G249" s="3"/>
      <c r="H249" s="3"/>
      <c r="I249" s="124"/>
      <c r="J249" s="3"/>
      <c r="K249" s="3"/>
    </row>
    <row r="250" spans="1:11">
      <c r="A250" s="65" t="s">
        <v>351</v>
      </c>
      <c r="B250" s="27" t="s">
        <v>322</v>
      </c>
      <c r="C250" s="1"/>
      <c r="D250" s="26"/>
      <c r="E250" s="3"/>
      <c r="F250" s="3"/>
      <c r="G250" s="3"/>
      <c r="H250" s="3"/>
      <c r="I250" s="124"/>
      <c r="J250" s="3"/>
      <c r="K250" s="3"/>
    </row>
    <row r="251" spans="1:11">
      <c r="A251" s="65" t="s">
        <v>352</v>
      </c>
      <c r="B251" s="27" t="s">
        <v>324</v>
      </c>
      <c r="C251" s="1" t="s">
        <v>348</v>
      </c>
      <c r="D251" s="26"/>
      <c r="E251" s="3"/>
      <c r="F251" s="3"/>
      <c r="G251" s="3"/>
      <c r="H251" s="3"/>
      <c r="I251" s="124"/>
      <c r="J251" s="3"/>
      <c r="K251" s="3"/>
    </row>
    <row r="252" spans="1:11" ht="25.5">
      <c r="A252" s="65" t="s">
        <v>353</v>
      </c>
      <c r="B252" s="27" t="s">
        <v>326</v>
      </c>
      <c r="C252" s="1" t="s">
        <v>348</v>
      </c>
      <c r="D252" s="26"/>
      <c r="E252" s="3"/>
      <c r="F252" s="3"/>
      <c r="G252" s="3"/>
      <c r="H252" s="3"/>
      <c r="I252" s="124"/>
      <c r="J252" s="3"/>
      <c r="K252" s="3"/>
    </row>
    <row r="253" spans="1:11" ht="25.5">
      <c r="A253" s="65" t="s">
        <v>354</v>
      </c>
      <c r="B253" s="27" t="s">
        <v>328</v>
      </c>
      <c r="C253" s="1" t="s">
        <v>348</v>
      </c>
      <c r="D253" s="26"/>
      <c r="E253" s="3"/>
      <c r="F253" s="3"/>
      <c r="G253" s="3"/>
      <c r="H253" s="3"/>
      <c r="I253" s="124"/>
      <c r="J253" s="3"/>
      <c r="K253" s="3"/>
    </row>
    <row r="254" spans="1:11">
      <c r="A254" s="65" t="s">
        <v>355</v>
      </c>
      <c r="B254" s="66" t="s">
        <v>330</v>
      </c>
      <c r="C254" s="1" t="s">
        <v>25</v>
      </c>
      <c r="D254" s="26"/>
      <c r="E254" s="3"/>
      <c r="F254" s="3"/>
      <c r="G254" s="3"/>
      <c r="H254" s="3"/>
      <c r="I254" s="124"/>
      <c r="J254" s="3"/>
      <c r="K254" s="3"/>
    </row>
    <row r="255" spans="1:11">
      <c r="A255" s="65" t="s">
        <v>356</v>
      </c>
      <c r="B255" s="66" t="s">
        <v>332</v>
      </c>
      <c r="C255" s="1" t="s">
        <v>348</v>
      </c>
      <c r="D255" s="26"/>
      <c r="E255" s="3"/>
      <c r="F255" s="3"/>
      <c r="G255" s="3"/>
      <c r="H255" s="3"/>
      <c r="I255" s="124"/>
      <c r="J255" s="3"/>
      <c r="K255" s="3"/>
    </row>
    <row r="256" spans="1:11">
      <c r="A256" s="65" t="s">
        <v>357</v>
      </c>
      <c r="B256" s="66" t="s">
        <v>334</v>
      </c>
      <c r="C256" s="1"/>
      <c r="D256" s="26"/>
      <c r="E256" s="3"/>
      <c r="F256" s="3"/>
      <c r="G256" s="3"/>
      <c r="H256" s="3"/>
      <c r="I256" s="124"/>
      <c r="J256" s="3"/>
      <c r="K256" s="3"/>
    </row>
    <row r="257" spans="1:11">
      <c r="A257" s="65" t="s">
        <v>358</v>
      </c>
      <c r="B257" s="66" t="s">
        <v>330</v>
      </c>
      <c r="C257" s="1" t="s">
        <v>25</v>
      </c>
      <c r="D257" s="26"/>
      <c r="E257" s="3"/>
      <c r="F257" s="3"/>
      <c r="G257" s="3"/>
      <c r="H257" s="3"/>
      <c r="I257" s="124"/>
      <c r="J257" s="3"/>
      <c r="K257" s="3"/>
    </row>
    <row r="258" spans="1:11">
      <c r="A258" s="65" t="s">
        <v>359</v>
      </c>
      <c r="B258" s="66" t="s">
        <v>332</v>
      </c>
      <c r="C258" s="1" t="s">
        <v>348</v>
      </c>
      <c r="D258" s="26"/>
      <c r="E258" s="3"/>
      <c r="F258" s="3"/>
      <c r="G258" s="3"/>
      <c r="H258" s="3"/>
      <c r="I258" s="124"/>
      <c r="J258" s="3"/>
      <c r="K258" s="3"/>
    </row>
    <row r="259" spans="1:11" ht="25.5">
      <c r="A259" s="65" t="s">
        <v>360</v>
      </c>
      <c r="B259" s="27" t="s">
        <v>338</v>
      </c>
      <c r="C259" s="1"/>
      <c r="D259" s="26"/>
      <c r="E259" s="3"/>
      <c r="F259" s="3"/>
      <c r="G259" s="3"/>
      <c r="H259" s="3"/>
      <c r="I259" s="124"/>
      <c r="J259" s="3"/>
      <c r="K259" s="3"/>
    </row>
    <row r="260" spans="1:11">
      <c r="A260" s="65" t="s">
        <v>361</v>
      </c>
      <c r="B260" s="66" t="s">
        <v>330</v>
      </c>
      <c r="C260" s="1" t="s">
        <v>25</v>
      </c>
      <c r="D260" s="26"/>
      <c r="E260" s="3"/>
      <c r="F260" s="3"/>
      <c r="G260" s="3"/>
      <c r="H260" s="3"/>
      <c r="I260" s="124"/>
      <c r="J260" s="3"/>
      <c r="K260" s="3"/>
    </row>
    <row r="261" spans="1:11">
      <c r="A261" s="65" t="s">
        <v>362</v>
      </c>
      <c r="B261" s="66" t="s">
        <v>332</v>
      </c>
      <c r="C261" s="1" t="s">
        <v>348</v>
      </c>
      <c r="D261" s="26"/>
      <c r="E261" s="3"/>
      <c r="F261" s="3"/>
      <c r="G261" s="3"/>
      <c r="H261" s="3"/>
      <c r="I261" s="124"/>
      <c r="J261" s="3"/>
      <c r="K261" s="3"/>
    </row>
    <row r="262" spans="1:11">
      <c r="A262" s="65" t="s">
        <v>363</v>
      </c>
      <c r="B262" s="66" t="s">
        <v>342</v>
      </c>
      <c r="C262" s="1" t="s">
        <v>348</v>
      </c>
      <c r="D262" s="26"/>
      <c r="E262" s="3"/>
      <c r="F262" s="3"/>
      <c r="G262" s="3"/>
      <c r="H262" s="3"/>
      <c r="I262" s="124"/>
      <c r="J262" s="3"/>
      <c r="K262" s="3"/>
    </row>
    <row r="263" spans="1:11">
      <c r="A263" s="65" t="s">
        <v>364</v>
      </c>
      <c r="B263" s="66" t="s">
        <v>344</v>
      </c>
      <c r="C263" s="1" t="s">
        <v>348</v>
      </c>
      <c r="D263" s="26"/>
      <c r="E263" s="3"/>
      <c r="F263" s="3"/>
      <c r="G263" s="3"/>
      <c r="H263" s="3"/>
      <c r="I263" s="124"/>
      <c r="J263" s="3"/>
      <c r="K263" s="3"/>
    </row>
    <row r="264" spans="1:11" ht="25.5">
      <c r="A264" s="1">
        <v>4</v>
      </c>
      <c r="B264" s="21" t="s">
        <v>365</v>
      </c>
      <c r="C264" s="1" t="s">
        <v>112</v>
      </c>
      <c r="D264" s="26"/>
      <c r="E264" s="3"/>
      <c r="F264" s="3"/>
      <c r="G264" s="3"/>
      <c r="H264" s="3"/>
      <c r="I264" s="124"/>
      <c r="J264" s="3"/>
      <c r="K264" s="3"/>
    </row>
    <row r="265" spans="1:11" ht="25.5">
      <c r="A265" s="1">
        <v>5</v>
      </c>
      <c r="B265" s="21" t="s">
        <v>366</v>
      </c>
      <c r="C265" s="1" t="s">
        <v>112</v>
      </c>
      <c r="D265" s="26"/>
      <c r="E265" s="3"/>
      <c r="F265" s="3"/>
      <c r="G265" s="3"/>
      <c r="H265" s="3"/>
      <c r="I265" s="124"/>
      <c r="J265" s="3"/>
      <c r="K265" s="3"/>
    </row>
    <row r="266" spans="1:11">
      <c r="A266" s="64" t="s">
        <v>19</v>
      </c>
      <c r="B266" s="23" t="s">
        <v>310</v>
      </c>
      <c r="C266" s="1"/>
      <c r="D266" s="26"/>
      <c r="E266" s="3"/>
      <c r="F266" s="3"/>
      <c r="G266" s="3"/>
      <c r="H266" s="3"/>
      <c r="I266" s="124"/>
      <c r="J266" s="3"/>
      <c r="K266" s="3"/>
    </row>
    <row r="267" spans="1:11">
      <c r="A267" s="65" t="s">
        <v>20</v>
      </c>
      <c r="B267" s="23" t="s">
        <v>311</v>
      </c>
      <c r="C267" s="1" t="s">
        <v>312</v>
      </c>
      <c r="D267" s="26"/>
      <c r="E267" s="3"/>
      <c r="F267" s="3"/>
      <c r="G267" s="3"/>
      <c r="H267" s="3"/>
      <c r="I267" s="124"/>
      <c r="J267" s="3"/>
      <c r="K267" s="3"/>
    </row>
    <row r="268" spans="1:11">
      <c r="A268" s="65" t="s">
        <v>367</v>
      </c>
      <c r="B268" s="23" t="s">
        <v>313</v>
      </c>
      <c r="C268" s="1" t="s">
        <v>314</v>
      </c>
      <c r="D268" s="26"/>
      <c r="E268" s="3"/>
      <c r="F268" s="3"/>
      <c r="G268" s="3"/>
      <c r="H268" s="3"/>
      <c r="I268" s="124"/>
      <c r="J268" s="3"/>
      <c r="K268" s="3"/>
    </row>
    <row r="269" spans="1:11">
      <c r="A269" s="65" t="s">
        <v>368</v>
      </c>
      <c r="B269" s="27" t="s">
        <v>316</v>
      </c>
      <c r="C269" s="1" t="s">
        <v>348</v>
      </c>
      <c r="D269" s="26"/>
      <c r="E269" s="3"/>
      <c r="F269" s="3"/>
      <c r="G269" s="3"/>
      <c r="H269" s="3"/>
      <c r="I269" s="124"/>
      <c r="J269" s="3"/>
      <c r="K269" s="3"/>
    </row>
    <row r="270" spans="1:11" ht="25.5">
      <c r="A270" s="65" t="s">
        <v>369</v>
      </c>
      <c r="B270" s="27" t="s">
        <v>318</v>
      </c>
      <c r="C270" s="1"/>
      <c r="D270" s="26"/>
      <c r="E270" s="3"/>
      <c r="F270" s="3"/>
      <c r="G270" s="3"/>
      <c r="H270" s="3"/>
      <c r="I270" s="124"/>
      <c r="J270" s="3"/>
      <c r="K270" s="3"/>
    </row>
    <row r="271" spans="1:11" ht="25.5">
      <c r="A271" s="65" t="s">
        <v>370</v>
      </c>
      <c r="B271" s="27" t="s">
        <v>320</v>
      </c>
      <c r="C271" s="1" t="s">
        <v>348</v>
      </c>
      <c r="D271" s="26"/>
      <c r="E271" s="3"/>
      <c r="F271" s="3"/>
      <c r="G271" s="3"/>
      <c r="H271" s="3"/>
      <c r="I271" s="124"/>
      <c r="J271" s="3"/>
      <c r="K271" s="3"/>
    </row>
    <row r="272" spans="1:11">
      <c r="A272" s="65" t="s">
        <v>371</v>
      </c>
      <c r="B272" s="27" t="s">
        <v>322</v>
      </c>
      <c r="C272" s="1"/>
      <c r="D272" s="26"/>
      <c r="E272" s="3"/>
      <c r="F272" s="3"/>
      <c r="G272" s="3"/>
      <c r="H272" s="3"/>
      <c r="I272" s="124"/>
      <c r="J272" s="3"/>
      <c r="K272" s="3"/>
    </row>
    <row r="273" spans="1:11">
      <c r="A273" s="65" t="s">
        <v>372</v>
      </c>
      <c r="B273" s="27" t="s">
        <v>324</v>
      </c>
      <c r="C273" s="1" t="s">
        <v>348</v>
      </c>
      <c r="D273" s="26"/>
      <c r="E273" s="3"/>
      <c r="F273" s="3"/>
      <c r="G273" s="3"/>
      <c r="H273" s="3"/>
      <c r="I273" s="124"/>
      <c r="J273" s="3"/>
      <c r="K273" s="3"/>
    </row>
    <row r="274" spans="1:11" ht="25.5">
      <c r="A274" s="65" t="s">
        <v>373</v>
      </c>
      <c r="B274" s="27" t="s">
        <v>326</v>
      </c>
      <c r="C274" s="1" t="s">
        <v>348</v>
      </c>
      <c r="D274" s="26"/>
      <c r="E274" s="3"/>
      <c r="F274" s="3"/>
      <c r="G274" s="3"/>
      <c r="H274" s="3"/>
      <c r="I274" s="124"/>
      <c r="J274" s="3"/>
      <c r="K274" s="3"/>
    </row>
    <row r="275" spans="1:11" ht="25.5">
      <c r="A275" s="65" t="s">
        <v>374</v>
      </c>
      <c r="B275" s="27" t="s">
        <v>328</v>
      </c>
      <c r="C275" s="1" t="s">
        <v>348</v>
      </c>
      <c r="D275" s="26"/>
      <c r="E275" s="3"/>
      <c r="F275" s="3"/>
      <c r="G275" s="3"/>
      <c r="H275" s="3"/>
      <c r="I275" s="124"/>
      <c r="J275" s="3"/>
      <c r="K275" s="3"/>
    </row>
    <row r="276" spans="1:11">
      <c r="A276" s="65" t="s">
        <v>375</v>
      </c>
      <c r="B276" s="66" t="s">
        <v>330</v>
      </c>
      <c r="C276" s="1" t="s">
        <v>25</v>
      </c>
      <c r="D276" s="26"/>
      <c r="E276" s="3"/>
      <c r="F276" s="3"/>
      <c r="G276" s="3"/>
      <c r="H276" s="3"/>
      <c r="I276" s="124"/>
      <c r="J276" s="3"/>
      <c r="K276" s="3"/>
    </row>
    <row r="277" spans="1:11">
      <c r="A277" s="65" t="s">
        <v>376</v>
      </c>
      <c r="B277" s="66" t="s">
        <v>332</v>
      </c>
      <c r="C277" s="1" t="s">
        <v>348</v>
      </c>
      <c r="D277" s="26"/>
      <c r="E277" s="3"/>
      <c r="F277" s="3"/>
      <c r="G277" s="3"/>
      <c r="H277" s="3"/>
      <c r="I277" s="124"/>
      <c r="J277" s="3"/>
      <c r="K277" s="3"/>
    </row>
    <row r="278" spans="1:11">
      <c r="A278" s="65" t="s">
        <v>377</v>
      </c>
      <c r="B278" s="66" t="s">
        <v>334</v>
      </c>
      <c r="C278" s="1"/>
      <c r="D278" s="26"/>
      <c r="E278" s="3"/>
      <c r="F278" s="3"/>
      <c r="G278" s="3"/>
      <c r="H278" s="3"/>
      <c r="I278" s="124"/>
      <c r="J278" s="3"/>
      <c r="K278" s="3"/>
    </row>
    <row r="279" spans="1:11">
      <c r="A279" s="65" t="s">
        <v>378</v>
      </c>
      <c r="B279" s="66" t="s">
        <v>330</v>
      </c>
      <c r="C279" s="1" t="s">
        <v>25</v>
      </c>
      <c r="D279" s="26"/>
      <c r="E279" s="3"/>
      <c r="F279" s="3"/>
      <c r="G279" s="3"/>
      <c r="H279" s="3"/>
      <c r="I279" s="124"/>
      <c r="J279" s="3"/>
      <c r="K279" s="3"/>
    </row>
    <row r="280" spans="1:11">
      <c r="A280" s="65" t="s">
        <v>379</v>
      </c>
      <c r="B280" s="66" t="s">
        <v>332</v>
      </c>
      <c r="C280" s="1" t="s">
        <v>348</v>
      </c>
      <c r="D280" s="26"/>
      <c r="E280" s="3"/>
      <c r="F280" s="3"/>
      <c r="G280" s="3"/>
      <c r="H280" s="3"/>
      <c r="I280" s="124"/>
      <c r="J280" s="3"/>
      <c r="K280" s="3"/>
    </row>
    <row r="281" spans="1:11" ht="25.5">
      <c r="A281" s="65" t="s">
        <v>380</v>
      </c>
      <c r="B281" s="27" t="s">
        <v>338</v>
      </c>
      <c r="C281" s="1"/>
      <c r="D281" s="26"/>
      <c r="E281" s="3"/>
      <c r="F281" s="3"/>
      <c r="G281" s="3"/>
      <c r="H281" s="3"/>
      <c r="I281" s="124"/>
      <c r="J281" s="3"/>
      <c r="K281" s="3"/>
    </row>
    <row r="282" spans="1:11">
      <c r="A282" s="65" t="s">
        <v>381</v>
      </c>
      <c r="B282" s="66" t="s">
        <v>330</v>
      </c>
      <c r="C282" s="1" t="s">
        <v>25</v>
      </c>
      <c r="D282" s="26"/>
      <c r="E282" s="3"/>
      <c r="F282" s="3"/>
      <c r="G282" s="3"/>
      <c r="H282" s="3"/>
      <c r="I282" s="124"/>
      <c r="J282" s="3"/>
      <c r="K282" s="3"/>
    </row>
    <row r="283" spans="1:11">
      <c r="A283" s="65" t="s">
        <v>382</v>
      </c>
      <c r="B283" s="66" t="s">
        <v>332</v>
      </c>
      <c r="C283" s="1" t="s">
        <v>348</v>
      </c>
      <c r="D283" s="26"/>
      <c r="E283" s="3"/>
      <c r="F283" s="3"/>
      <c r="G283" s="3"/>
      <c r="H283" s="3"/>
      <c r="I283" s="124"/>
      <c r="J283" s="3"/>
      <c r="K283" s="3"/>
    </row>
    <row r="284" spans="1:11">
      <c r="A284" s="65" t="s">
        <v>383</v>
      </c>
      <c r="B284" s="66" t="s">
        <v>342</v>
      </c>
      <c r="C284" s="1" t="s">
        <v>348</v>
      </c>
      <c r="D284" s="26"/>
      <c r="E284" s="3"/>
      <c r="F284" s="3"/>
      <c r="G284" s="3"/>
      <c r="H284" s="3"/>
      <c r="I284" s="124"/>
      <c r="J284" s="3"/>
      <c r="K284" s="3"/>
    </row>
    <row r="285" spans="1:11">
      <c r="A285" s="65" t="s">
        <v>384</v>
      </c>
      <c r="B285" s="66" t="s">
        <v>344</v>
      </c>
      <c r="C285" s="1" t="s">
        <v>348</v>
      </c>
      <c r="D285" s="26"/>
      <c r="E285" s="3"/>
      <c r="F285" s="3"/>
      <c r="G285" s="3"/>
      <c r="H285" s="3"/>
      <c r="I285" s="124"/>
      <c r="J285" s="3"/>
      <c r="K285" s="3"/>
    </row>
    <row r="286" spans="1:11" ht="38.25">
      <c r="A286" s="1">
        <v>6</v>
      </c>
      <c r="B286" s="21" t="s">
        <v>385</v>
      </c>
      <c r="C286" s="1" t="s">
        <v>112</v>
      </c>
      <c r="D286" s="26"/>
      <c r="E286" s="3"/>
      <c r="F286" s="3"/>
      <c r="G286" s="3"/>
      <c r="H286" s="3"/>
      <c r="I286" s="124"/>
      <c r="J286" s="3"/>
      <c r="K286" s="3"/>
    </row>
    <row r="287" spans="1:11">
      <c r="A287" s="1">
        <v>7</v>
      </c>
      <c r="B287" s="21" t="s">
        <v>386</v>
      </c>
      <c r="C287" s="1" t="s">
        <v>112</v>
      </c>
      <c r="D287" s="26"/>
      <c r="E287" s="3"/>
      <c r="F287" s="3"/>
      <c r="G287" s="3"/>
      <c r="H287" s="3"/>
      <c r="I287" s="124"/>
      <c r="J287" s="3"/>
      <c r="K287" s="3"/>
    </row>
    <row r="288" spans="1:11">
      <c r="A288" s="64" t="s">
        <v>136</v>
      </c>
      <c r="B288" s="23" t="s">
        <v>310</v>
      </c>
      <c r="C288" s="1"/>
      <c r="D288" s="26"/>
      <c r="E288" s="3"/>
      <c r="F288" s="3"/>
      <c r="G288" s="3"/>
      <c r="H288" s="3"/>
      <c r="I288" s="124"/>
      <c r="J288" s="3"/>
      <c r="K288" s="3"/>
    </row>
    <row r="289" spans="1:11">
      <c r="A289" s="65" t="s">
        <v>138</v>
      </c>
      <c r="B289" s="23" t="s">
        <v>311</v>
      </c>
      <c r="C289" s="1" t="s">
        <v>312</v>
      </c>
      <c r="D289" s="26"/>
      <c r="E289" s="3"/>
      <c r="F289" s="3"/>
      <c r="G289" s="3"/>
      <c r="H289" s="3"/>
      <c r="I289" s="124"/>
      <c r="J289" s="3"/>
      <c r="K289" s="3"/>
    </row>
    <row r="290" spans="1:11">
      <c r="A290" s="65" t="s">
        <v>139</v>
      </c>
      <c r="B290" s="23" t="s">
        <v>313</v>
      </c>
      <c r="C290" s="1" t="s">
        <v>314</v>
      </c>
      <c r="D290" s="26"/>
      <c r="E290" s="3"/>
      <c r="F290" s="3"/>
      <c r="G290" s="3"/>
      <c r="H290" s="3"/>
      <c r="I290" s="124"/>
      <c r="J290" s="3"/>
      <c r="K290" s="3"/>
    </row>
    <row r="291" spans="1:11" ht="25.5">
      <c r="A291" s="1">
        <v>8</v>
      </c>
      <c r="B291" s="21" t="s">
        <v>387</v>
      </c>
      <c r="C291" s="1" t="s">
        <v>112</v>
      </c>
      <c r="D291" s="26"/>
      <c r="E291" s="3"/>
      <c r="F291" s="3"/>
      <c r="G291" s="3"/>
      <c r="H291" s="3"/>
      <c r="I291" s="124"/>
      <c r="J291" s="3"/>
      <c r="K291" s="3"/>
    </row>
    <row r="292" spans="1:11" s="19" customFormat="1" ht="12">
      <c r="A292" s="18" t="e">
        <f t="shared" ref="A292:K292" ca="1" si="1">ColumnWidth(A285)</f>
        <v>#NAME?</v>
      </c>
      <c r="B292" s="18" t="e">
        <f t="shared" ca="1" si="1"/>
        <v>#NAME?</v>
      </c>
      <c r="C292" s="18" t="e">
        <f t="shared" ca="1" si="1"/>
        <v>#NAME?</v>
      </c>
      <c r="D292" s="18" t="e">
        <f t="shared" ca="1" si="1"/>
        <v>#NAME?</v>
      </c>
      <c r="E292" s="18" t="e">
        <f t="shared" ca="1" si="1"/>
        <v>#NAME?</v>
      </c>
      <c r="F292" s="18" t="e">
        <f t="shared" ca="1" si="1"/>
        <v>#NAME?</v>
      </c>
      <c r="G292" s="18" t="e">
        <f t="shared" ca="1" si="1"/>
        <v>#NAME?</v>
      </c>
      <c r="H292" s="18" t="e">
        <f t="shared" ca="1" si="1"/>
        <v>#NAME?</v>
      </c>
      <c r="I292" s="125" t="e">
        <f t="shared" ca="1" si="1"/>
        <v>#NAME?</v>
      </c>
      <c r="J292" s="18" t="e">
        <f t="shared" ca="1" si="1"/>
        <v>#NAME?</v>
      </c>
      <c r="K292" s="18" t="e">
        <f t="shared" ca="1" si="1"/>
        <v>#NAME?</v>
      </c>
    </row>
    <row r="293" spans="1:11">
      <c r="A293" s="25" t="e">
        <f ca="1">SUM(A292:K292)</f>
        <v>#NAME?</v>
      </c>
    </row>
  </sheetData>
  <mergeCells count="12">
    <mergeCell ref="A4:K4"/>
    <mergeCell ref="A76:C76"/>
    <mergeCell ref="A148:K148"/>
    <mergeCell ref="A220:K220"/>
    <mergeCell ref="A1:K1"/>
    <mergeCell ref="A2:A3"/>
    <mergeCell ref="B2:B3"/>
    <mergeCell ref="C2:C3"/>
    <mergeCell ref="D2:F2"/>
    <mergeCell ref="G2:H2"/>
    <mergeCell ref="I2:J2"/>
    <mergeCell ref="K2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topLeftCell="A7" workbookViewId="0">
      <selection activeCell="G11" sqref="G11"/>
    </sheetView>
  </sheetViews>
  <sheetFormatPr defaultColWidth="8.85546875" defaultRowHeight="15"/>
  <cols>
    <col min="1" max="1" width="7.7109375" style="13" customWidth="1"/>
    <col min="2" max="2" width="39.7109375" style="14" customWidth="1"/>
    <col min="3" max="3" width="8.7109375" style="13" customWidth="1"/>
    <col min="4" max="10" width="8.7109375" style="14" customWidth="1"/>
    <col min="11" max="11" width="12.7109375" style="14" customWidth="1"/>
    <col min="12" max="16384" width="8.85546875" style="14"/>
  </cols>
  <sheetData>
    <row r="1" spans="1:11" ht="15.75">
      <c r="A1" s="150" t="s">
        <v>393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s="15" customFormat="1" ht="18" customHeight="1">
      <c r="A2" s="151" t="s">
        <v>0</v>
      </c>
      <c r="B2" s="151" t="s">
        <v>1</v>
      </c>
      <c r="C2" s="151" t="s">
        <v>173</v>
      </c>
      <c r="D2" s="151" t="s">
        <v>3</v>
      </c>
      <c r="E2" s="151"/>
      <c r="F2" s="151"/>
      <c r="G2" s="151" t="s">
        <v>4</v>
      </c>
      <c r="H2" s="151"/>
      <c r="I2" s="151" t="s">
        <v>5</v>
      </c>
      <c r="J2" s="151"/>
      <c r="K2" s="151" t="s">
        <v>6</v>
      </c>
    </row>
    <row r="3" spans="1:11" s="15" customFormat="1" ht="63.75">
      <c r="A3" s="151"/>
      <c r="B3" s="151"/>
      <c r="C3" s="151"/>
      <c r="D3" s="1" t="s">
        <v>7</v>
      </c>
      <c r="E3" s="1" t="s">
        <v>8</v>
      </c>
      <c r="F3" s="1" t="s">
        <v>9</v>
      </c>
      <c r="G3" s="1" t="s">
        <v>7</v>
      </c>
      <c r="H3" s="1" t="s">
        <v>10</v>
      </c>
      <c r="I3" s="1" t="s">
        <v>11</v>
      </c>
      <c r="J3" s="1" t="s">
        <v>7</v>
      </c>
      <c r="K3" s="151"/>
    </row>
    <row r="4" spans="1:11" s="20" customFormat="1" ht="15" customHeight="1">
      <c r="A4" s="167" t="s">
        <v>174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25.5">
      <c r="A5" s="1">
        <v>1</v>
      </c>
      <c r="B5" s="21" t="s">
        <v>394</v>
      </c>
      <c r="C5" s="1" t="s">
        <v>112</v>
      </c>
      <c r="D5" s="116">
        <v>841.43</v>
      </c>
      <c r="E5" s="114">
        <v>1211.9000000000001</v>
      </c>
      <c r="F5" s="114"/>
      <c r="G5" s="114">
        <v>841.13</v>
      </c>
      <c r="H5" s="114">
        <v>1513.78</v>
      </c>
      <c r="I5" s="114">
        <v>1815.66</v>
      </c>
      <c r="J5" s="114"/>
      <c r="K5" s="114"/>
    </row>
    <row r="6" spans="1:11" ht="38.25">
      <c r="A6" s="1">
        <v>2</v>
      </c>
      <c r="B6" s="21" t="s">
        <v>385</v>
      </c>
      <c r="C6" s="1" t="s">
        <v>112</v>
      </c>
      <c r="D6" s="116">
        <v>254.11</v>
      </c>
      <c r="E6" s="114">
        <v>365.99</v>
      </c>
      <c r="F6" s="114"/>
      <c r="G6" s="114">
        <v>254.11</v>
      </c>
      <c r="H6" s="114">
        <v>457.16</v>
      </c>
      <c r="I6" s="114">
        <v>548.33000000000004</v>
      </c>
      <c r="J6" s="114"/>
      <c r="K6" s="114"/>
    </row>
    <row r="7" spans="1:11" ht="38.25">
      <c r="A7" s="1">
        <v>3</v>
      </c>
      <c r="B7" s="21" t="s">
        <v>395</v>
      </c>
      <c r="C7" s="1" t="s">
        <v>112</v>
      </c>
      <c r="D7" s="116"/>
      <c r="E7" s="114">
        <v>250</v>
      </c>
      <c r="F7" s="114"/>
      <c r="G7" s="114"/>
      <c r="H7" s="114">
        <v>200</v>
      </c>
      <c r="I7" s="114">
        <v>100</v>
      </c>
      <c r="J7" s="114"/>
      <c r="K7" s="114"/>
    </row>
    <row r="8" spans="1:11">
      <c r="A8" s="64" t="s">
        <v>121</v>
      </c>
      <c r="B8" s="23" t="s">
        <v>396</v>
      </c>
      <c r="C8" s="1" t="s">
        <v>112</v>
      </c>
      <c r="D8" s="116">
        <v>0</v>
      </c>
      <c r="E8" s="114">
        <v>20</v>
      </c>
      <c r="F8" s="114"/>
      <c r="G8" s="114">
        <v>0</v>
      </c>
      <c r="H8" s="114">
        <v>12</v>
      </c>
      <c r="I8" s="114">
        <v>12</v>
      </c>
      <c r="J8" s="118"/>
      <c r="K8" s="114"/>
    </row>
    <row r="9" spans="1:11">
      <c r="A9" s="64" t="s">
        <v>122</v>
      </c>
      <c r="B9" s="23" t="s">
        <v>397</v>
      </c>
      <c r="C9" s="1" t="s">
        <v>112</v>
      </c>
      <c r="D9" s="116"/>
      <c r="E9" s="114"/>
      <c r="F9" s="114"/>
      <c r="G9" s="114"/>
      <c r="H9" s="114"/>
      <c r="I9" s="114"/>
      <c r="J9" s="114"/>
      <c r="K9" s="114"/>
    </row>
    <row r="10" spans="1:11">
      <c r="A10" s="64" t="s">
        <v>123</v>
      </c>
      <c r="B10" s="23" t="s">
        <v>398</v>
      </c>
      <c r="C10" s="1" t="s">
        <v>112</v>
      </c>
      <c r="D10" s="116"/>
      <c r="E10" s="114"/>
      <c r="F10" s="114"/>
      <c r="G10" s="114"/>
      <c r="H10" s="114"/>
      <c r="I10" s="114"/>
      <c r="J10" s="114"/>
      <c r="K10" s="114"/>
    </row>
    <row r="11" spans="1:11">
      <c r="A11" s="64" t="s">
        <v>190</v>
      </c>
      <c r="B11" s="23" t="s">
        <v>399</v>
      </c>
      <c r="C11" s="1" t="s">
        <v>112</v>
      </c>
      <c r="D11" s="116"/>
      <c r="E11" s="114"/>
      <c r="F11" s="114"/>
      <c r="G11" s="114"/>
      <c r="H11" s="114"/>
      <c r="I11" s="114"/>
      <c r="J11" s="114"/>
      <c r="K11" s="114"/>
    </row>
    <row r="12" spans="1:11" ht="25.5">
      <c r="A12" s="64" t="s">
        <v>400</v>
      </c>
      <c r="B12" s="23" t="s">
        <v>401</v>
      </c>
      <c r="C12" s="1" t="s">
        <v>112</v>
      </c>
      <c r="D12" s="116"/>
      <c r="E12" s="114">
        <v>0</v>
      </c>
      <c r="F12" s="114"/>
      <c r="G12" s="114">
        <v>0</v>
      </c>
      <c r="H12" s="114">
        <v>32</v>
      </c>
      <c r="I12" s="114">
        <v>48</v>
      </c>
      <c r="J12" s="114"/>
      <c r="K12" s="114"/>
    </row>
    <row r="13" spans="1:11" s="129" customFormat="1">
      <c r="A13" s="145" t="s">
        <v>402</v>
      </c>
      <c r="B13" s="146" t="s">
        <v>403</v>
      </c>
      <c r="C13" s="147"/>
      <c r="D13" s="148">
        <v>0</v>
      </c>
      <c r="E13" s="148">
        <v>2</v>
      </c>
      <c r="F13" s="149"/>
      <c r="G13" s="149"/>
      <c r="H13" s="149">
        <v>50</v>
      </c>
      <c r="I13" s="149">
        <v>2</v>
      </c>
      <c r="J13" s="128"/>
      <c r="K13" s="127"/>
    </row>
    <row r="14" spans="1:11" ht="63.75">
      <c r="A14" s="1">
        <v>4</v>
      </c>
      <c r="B14" s="21" t="s">
        <v>404</v>
      </c>
      <c r="C14" s="1" t="s">
        <v>112</v>
      </c>
      <c r="D14" s="116"/>
      <c r="E14" s="114"/>
      <c r="F14" s="114"/>
      <c r="G14" s="114"/>
      <c r="H14" s="114"/>
      <c r="I14" s="114"/>
      <c r="J14" s="114"/>
      <c r="K14" s="114"/>
    </row>
    <row r="15" spans="1:11">
      <c r="A15" s="1">
        <v>5</v>
      </c>
      <c r="B15" s="21" t="s">
        <v>405</v>
      </c>
      <c r="C15" s="1" t="s">
        <v>112</v>
      </c>
      <c r="D15" s="116"/>
      <c r="E15" s="114"/>
      <c r="F15" s="114"/>
      <c r="G15" s="114"/>
      <c r="H15" s="114"/>
      <c r="I15" s="114"/>
      <c r="J15" s="114"/>
      <c r="K15" s="114"/>
    </row>
    <row r="16" spans="1:11">
      <c r="A16" s="1">
        <v>6</v>
      </c>
      <c r="B16" s="21" t="s">
        <v>406</v>
      </c>
      <c r="C16" s="1" t="s">
        <v>112</v>
      </c>
      <c r="D16" s="116"/>
      <c r="E16" s="114"/>
      <c r="F16" s="114"/>
      <c r="G16" s="114"/>
      <c r="H16" s="114"/>
      <c r="I16" s="114"/>
      <c r="J16" s="114"/>
      <c r="K16" s="114"/>
    </row>
    <row r="17" spans="1:11">
      <c r="A17" s="1">
        <v>7</v>
      </c>
      <c r="B17" s="21" t="s">
        <v>407</v>
      </c>
      <c r="C17" s="1" t="s">
        <v>112</v>
      </c>
      <c r="D17" s="116"/>
      <c r="E17" s="114"/>
      <c r="F17" s="114"/>
      <c r="G17" s="114"/>
      <c r="H17" s="114"/>
      <c r="I17" s="114"/>
      <c r="J17" s="114"/>
      <c r="K17" s="114"/>
    </row>
    <row r="18" spans="1:11">
      <c r="A18" s="1">
        <v>8</v>
      </c>
      <c r="B18" s="21" t="s">
        <v>408</v>
      </c>
      <c r="C18" s="1" t="s">
        <v>112</v>
      </c>
      <c r="D18" s="26"/>
      <c r="E18" s="3"/>
      <c r="F18" s="3"/>
      <c r="G18" s="3"/>
      <c r="H18" s="100"/>
      <c r="I18" s="3"/>
      <c r="J18" s="3"/>
      <c r="K18" s="3"/>
    </row>
    <row r="19" spans="1:11">
      <c r="A19" s="64" t="s">
        <v>21</v>
      </c>
      <c r="B19" s="23" t="s">
        <v>409</v>
      </c>
      <c r="C19" s="1" t="s">
        <v>112</v>
      </c>
      <c r="D19" s="26"/>
      <c r="E19" s="3"/>
      <c r="F19" s="3"/>
      <c r="G19" s="3"/>
      <c r="H19" s="100"/>
      <c r="I19" s="3"/>
      <c r="J19" s="3"/>
      <c r="K19" s="3"/>
    </row>
    <row r="20" spans="1:11">
      <c r="A20" s="64" t="s">
        <v>22</v>
      </c>
      <c r="B20" s="23" t="s">
        <v>410</v>
      </c>
      <c r="C20" s="1" t="s">
        <v>112</v>
      </c>
      <c r="D20" s="26"/>
      <c r="E20" s="3"/>
      <c r="F20" s="3"/>
      <c r="G20" s="3"/>
      <c r="H20" s="100"/>
      <c r="I20" s="3"/>
      <c r="J20" s="3"/>
      <c r="K20" s="3"/>
    </row>
  </sheetData>
  <mergeCells count="10">
    <mergeCell ref="A4:C4"/>
    <mergeCell ref="D4:K4"/>
    <mergeCell ref="A1:K1"/>
    <mergeCell ref="A2:A3"/>
    <mergeCell ref="B2:B3"/>
    <mergeCell ref="C2:C3"/>
    <mergeCell ref="D2:F2"/>
    <mergeCell ref="G2:H2"/>
    <mergeCell ref="I2:J2"/>
    <mergeCell ref="K2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A92" sqref="A92:XFD92"/>
    </sheetView>
  </sheetViews>
  <sheetFormatPr defaultColWidth="8.85546875" defaultRowHeight="15"/>
  <cols>
    <col min="1" max="1" width="7.7109375" style="13" customWidth="1"/>
    <col min="2" max="2" width="39.7109375" style="14" customWidth="1"/>
    <col min="3" max="3" width="8.7109375" style="13" customWidth="1"/>
    <col min="4" max="10" width="8.7109375" style="14" customWidth="1"/>
    <col min="11" max="11" width="12.7109375" style="14" customWidth="1"/>
    <col min="12" max="12" width="40.7109375" style="14" customWidth="1"/>
    <col min="13" max="16384" width="8.85546875" style="14"/>
  </cols>
  <sheetData>
    <row r="1" spans="1:11" ht="15" customHeight="1">
      <c r="A1" s="150" t="s">
        <v>411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s="15" customFormat="1" ht="18" customHeight="1">
      <c r="A2" s="151" t="s">
        <v>0</v>
      </c>
      <c r="B2" s="151" t="s">
        <v>1</v>
      </c>
      <c r="C2" s="151" t="s">
        <v>173</v>
      </c>
      <c r="D2" s="151" t="s">
        <v>3</v>
      </c>
      <c r="E2" s="151"/>
      <c r="F2" s="151"/>
      <c r="G2" s="151" t="s">
        <v>4</v>
      </c>
      <c r="H2" s="151"/>
      <c r="I2" s="151" t="s">
        <v>5</v>
      </c>
      <c r="J2" s="151"/>
      <c r="K2" s="151" t="s">
        <v>6</v>
      </c>
    </row>
    <row r="3" spans="1:11" s="15" customFormat="1" ht="64.150000000000006" customHeight="1">
      <c r="A3" s="151"/>
      <c r="B3" s="151"/>
      <c r="C3" s="151"/>
      <c r="D3" s="1" t="s">
        <v>7</v>
      </c>
      <c r="E3" s="1" t="s">
        <v>8</v>
      </c>
      <c r="F3" s="1" t="s">
        <v>9</v>
      </c>
      <c r="G3" s="1" t="s">
        <v>7</v>
      </c>
      <c r="H3" s="1" t="s">
        <v>10</v>
      </c>
      <c r="I3" s="1" t="s">
        <v>11</v>
      </c>
      <c r="J3" s="1" t="s">
        <v>7</v>
      </c>
      <c r="K3" s="151"/>
    </row>
    <row r="4" spans="1:11" s="20" customFormat="1" ht="15" customHeight="1">
      <c r="A4" s="191" t="s">
        <v>269</v>
      </c>
      <c r="B4" s="191"/>
      <c r="C4" s="191"/>
      <c r="D4" s="167"/>
      <c r="E4" s="167"/>
      <c r="F4" s="167"/>
      <c r="G4" s="167"/>
      <c r="H4" s="167"/>
      <c r="I4" s="167"/>
      <c r="J4" s="167"/>
      <c r="K4" s="167"/>
    </row>
    <row r="5" spans="1:11" ht="25.5">
      <c r="A5" s="1">
        <v>1</v>
      </c>
      <c r="B5" s="21" t="s">
        <v>412</v>
      </c>
      <c r="C5" s="1" t="s">
        <v>112</v>
      </c>
      <c r="D5" s="3"/>
      <c r="E5" s="3"/>
      <c r="F5" s="101"/>
      <c r="G5" s="101"/>
      <c r="H5" s="101"/>
      <c r="I5" s="101"/>
      <c r="J5" s="3"/>
      <c r="K5" s="3"/>
    </row>
    <row r="6" spans="1:11">
      <c r="A6" s="64" t="s">
        <v>104</v>
      </c>
      <c r="B6" s="23" t="s">
        <v>413</v>
      </c>
      <c r="C6" s="1" t="s">
        <v>112</v>
      </c>
      <c r="D6" s="3"/>
      <c r="E6" s="3"/>
      <c r="F6" s="101"/>
      <c r="G6" s="101"/>
      <c r="H6" s="101"/>
      <c r="I6" s="101"/>
      <c r="J6" s="3"/>
      <c r="K6" s="3"/>
    </row>
    <row r="7" spans="1:11">
      <c r="A7" s="64" t="s">
        <v>107</v>
      </c>
      <c r="B7" s="23" t="s">
        <v>414</v>
      </c>
      <c r="C7" s="1" t="s">
        <v>112</v>
      </c>
      <c r="D7" s="3"/>
      <c r="E7" s="3"/>
      <c r="F7" s="101"/>
      <c r="G7" s="101"/>
      <c r="H7" s="101"/>
      <c r="I7" s="101"/>
      <c r="J7" s="3"/>
      <c r="K7" s="3"/>
    </row>
    <row r="8" spans="1:11">
      <c r="A8" s="64" t="s">
        <v>110</v>
      </c>
      <c r="B8" s="23" t="s">
        <v>415</v>
      </c>
      <c r="C8" s="1" t="s">
        <v>112</v>
      </c>
      <c r="D8" s="3"/>
      <c r="E8" s="3"/>
      <c r="F8" s="101"/>
      <c r="G8" s="101"/>
      <c r="H8" s="101"/>
      <c r="I8" s="101"/>
      <c r="J8" s="3"/>
      <c r="K8" s="3"/>
    </row>
    <row r="9" spans="1:11">
      <c r="A9" s="64" t="s">
        <v>416</v>
      </c>
      <c r="B9" s="23" t="s">
        <v>417</v>
      </c>
      <c r="C9" s="1" t="s">
        <v>112</v>
      </c>
      <c r="D9" s="3"/>
      <c r="E9" s="3"/>
      <c r="F9" s="3"/>
      <c r="G9" s="3"/>
      <c r="H9" s="100"/>
      <c r="I9" s="3"/>
      <c r="J9" s="3"/>
      <c r="K9" s="3"/>
    </row>
    <row r="10" spans="1:11">
      <c r="A10" s="64" t="s">
        <v>122</v>
      </c>
      <c r="B10" s="23" t="s">
        <v>342</v>
      </c>
      <c r="C10" s="1" t="s">
        <v>112</v>
      </c>
      <c r="D10" s="3"/>
      <c r="E10" s="3"/>
      <c r="F10" s="3"/>
      <c r="G10" s="3"/>
      <c r="H10" s="100"/>
      <c r="I10" s="3"/>
      <c r="J10" s="3"/>
      <c r="K10" s="3"/>
    </row>
    <row r="11" spans="1:11">
      <c r="A11" s="1">
        <v>2</v>
      </c>
      <c r="B11" s="21" t="s">
        <v>418</v>
      </c>
      <c r="C11" s="1" t="s">
        <v>112</v>
      </c>
      <c r="D11" s="3"/>
      <c r="E11" s="3"/>
      <c r="F11" s="3"/>
      <c r="G11" s="3"/>
      <c r="H11" s="100"/>
      <c r="I11" s="3"/>
      <c r="J11" s="3"/>
      <c r="K11" s="3"/>
    </row>
    <row r="12" spans="1:11">
      <c r="A12" s="64" t="s">
        <v>115</v>
      </c>
      <c r="B12" s="23" t="s">
        <v>413</v>
      </c>
      <c r="C12" s="1" t="s">
        <v>112</v>
      </c>
      <c r="D12" s="3"/>
      <c r="E12" s="3"/>
      <c r="F12" s="3"/>
      <c r="G12" s="3"/>
      <c r="H12" s="100"/>
      <c r="I12" s="3"/>
      <c r="J12" s="3"/>
      <c r="K12" s="3"/>
    </row>
    <row r="13" spans="1:11">
      <c r="A13" s="64" t="s">
        <v>116</v>
      </c>
      <c r="B13" s="23" t="s">
        <v>414</v>
      </c>
      <c r="C13" s="1" t="s">
        <v>112</v>
      </c>
      <c r="D13" s="3"/>
      <c r="E13" s="3"/>
      <c r="F13" s="3"/>
      <c r="G13" s="3"/>
      <c r="H13" s="100"/>
      <c r="I13" s="3"/>
      <c r="J13" s="3"/>
      <c r="K13" s="3"/>
    </row>
    <row r="14" spans="1:11">
      <c r="A14" s="64" t="s">
        <v>117</v>
      </c>
      <c r="B14" s="23" t="s">
        <v>415</v>
      </c>
      <c r="C14" s="1" t="s">
        <v>112</v>
      </c>
      <c r="D14" s="3"/>
      <c r="E14" s="3"/>
      <c r="F14" s="3"/>
      <c r="G14" s="3"/>
      <c r="H14" s="100"/>
      <c r="I14" s="3"/>
      <c r="J14" s="3"/>
      <c r="K14" s="3"/>
    </row>
    <row r="15" spans="1:11">
      <c r="A15" s="64" t="s">
        <v>183</v>
      </c>
      <c r="B15" s="23" t="s">
        <v>417</v>
      </c>
      <c r="C15" s="1" t="s">
        <v>112</v>
      </c>
      <c r="D15" s="3"/>
      <c r="E15" s="3"/>
      <c r="F15" s="3"/>
      <c r="G15" s="3"/>
      <c r="H15" s="100"/>
      <c r="I15" s="3"/>
      <c r="J15" s="3"/>
      <c r="K15" s="3"/>
    </row>
    <row r="16" spans="1:11">
      <c r="A16" s="64" t="s">
        <v>419</v>
      </c>
      <c r="B16" s="23" t="s">
        <v>342</v>
      </c>
      <c r="C16" s="1" t="s">
        <v>112</v>
      </c>
      <c r="D16" s="3"/>
      <c r="E16" s="3"/>
      <c r="F16" s="3"/>
      <c r="G16" s="3"/>
      <c r="H16" s="100"/>
      <c r="I16" s="3"/>
      <c r="J16" s="3"/>
      <c r="K16" s="3"/>
    </row>
    <row r="17" spans="1:11">
      <c r="A17" s="1">
        <v>3</v>
      </c>
      <c r="B17" s="21" t="s">
        <v>420</v>
      </c>
      <c r="C17" s="1" t="s">
        <v>112</v>
      </c>
      <c r="D17" s="3"/>
      <c r="E17" s="3"/>
      <c r="F17" s="3"/>
      <c r="G17" s="3"/>
      <c r="H17" s="100"/>
      <c r="I17" s="3"/>
      <c r="J17" s="3"/>
      <c r="K17" s="3"/>
    </row>
    <row r="18" spans="1:11">
      <c r="A18" s="64" t="s">
        <v>121</v>
      </c>
      <c r="B18" s="23" t="s">
        <v>413</v>
      </c>
      <c r="C18" s="1" t="s">
        <v>112</v>
      </c>
      <c r="D18" s="3"/>
      <c r="E18" s="3"/>
      <c r="F18" s="3"/>
      <c r="G18" s="3"/>
      <c r="H18" s="100"/>
      <c r="I18" s="3"/>
      <c r="J18" s="3"/>
      <c r="K18" s="3"/>
    </row>
    <row r="19" spans="1:11">
      <c r="A19" s="64" t="s">
        <v>122</v>
      </c>
      <c r="B19" s="23" t="s">
        <v>414</v>
      </c>
      <c r="C19" s="1" t="s">
        <v>112</v>
      </c>
      <c r="D19" s="3"/>
      <c r="E19" s="3"/>
      <c r="F19" s="3"/>
      <c r="G19" s="3"/>
      <c r="H19" s="100"/>
      <c r="I19" s="3"/>
      <c r="J19" s="3"/>
      <c r="K19" s="3"/>
    </row>
    <row r="20" spans="1:11">
      <c r="A20" s="64" t="s">
        <v>123</v>
      </c>
      <c r="B20" s="23" t="s">
        <v>415</v>
      </c>
      <c r="C20" s="1" t="s">
        <v>112</v>
      </c>
      <c r="D20" s="3"/>
      <c r="E20" s="3"/>
      <c r="F20" s="3"/>
      <c r="G20" s="3"/>
      <c r="H20" s="100"/>
      <c r="I20" s="3"/>
      <c r="J20" s="3"/>
      <c r="K20" s="3"/>
    </row>
    <row r="21" spans="1:11">
      <c r="A21" s="64" t="s">
        <v>190</v>
      </c>
      <c r="B21" s="23" t="s">
        <v>417</v>
      </c>
      <c r="C21" s="1" t="s">
        <v>112</v>
      </c>
      <c r="D21" s="3"/>
      <c r="E21" s="3"/>
      <c r="F21" s="3"/>
      <c r="G21" s="3"/>
      <c r="H21" s="100"/>
      <c r="I21" s="3"/>
      <c r="J21" s="3"/>
      <c r="K21" s="3"/>
    </row>
    <row r="22" spans="1:11">
      <c r="A22" s="64" t="s">
        <v>400</v>
      </c>
      <c r="B22" s="23" t="s">
        <v>342</v>
      </c>
      <c r="C22" s="1" t="s">
        <v>112</v>
      </c>
      <c r="D22" s="3"/>
      <c r="E22" s="3"/>
      <c r="F22" s="3"/>
      <c r="G22" s="3"/>
      <c r="H22" s="100"/>
      <c r="I22" s="3"/>
      <c r="J22" s="3"/>
      <c r="K22" s="3"/>
    </row>
    <row r="23" spans="1:11" ht="25.5">
      <c r="A23" s="1">
        <v>4</v>
      </c>
      <c r="B23" s="21" t="s">
        <v>421</v>
      </c>
      <c r="C23" s="1" t="s">
        <v>112</v>
      </c>
      <c r="D23" s="3"/>
      <c r="E23" s="3"/>
      <c r="F23" s="3"/>
      <c r="G23" s="3"/>
      <c r="H23" s="100"/>
      <c r="I23" s="3"/>
      <c r="J23" s="3"/>
      <c r="K23" s="3"/>
    </row>
    <row r="24" spans="1:11">
      <c r="A24" s="64" t="s">
        <v>16</v>
      </c>
      <c r="B24" s="23" t="s">
        <v>413</v>
      </c>
      <c r="C24" s="1" t="s">
        <v>112</v>
      </c>
      <c r="D24" s="3"/>
      <c r="E24" s="3"/>
      <c r="F24" s="3"/>
      <c r="G24" s="3"/>
      <c r="H24" s="100"/>
      <c r="I24" s="3"/>
      <c r="J24" s="3"/>
      <c r="K24" s="3"/>
    </row>
    <row r="25" spans="1:11">
      <c r="A25" s="64" t="s">
        <v>17</v>
      </c>
      <c r="B25" s="23" t="s">
        <v>414</v>
      </c>
      <c r="C25" s="1" t="s">
        <v>112</v>
      </c>
      <c r="D25" s="3"/>
      <c r="E25" s="3"/>
      <c r="F25" s="3"/>
      <c r="G25" s="3"/>
      <c r="H25" s="100"/>
      <c r="I25" s="3"/>
      <c r="J25" s="3"/>
      <c r="K25" s="3"/>
    </row>
    <row r="26" spans="1:11">
      <c r="A26" s="64" t="s">
        <v>18</v>
      </c>
      <c r="B26" s="23" t="s">
        <v>415</v>
      </c>
      <c r="C26" s="1" t="s">
        <v>112</v>
      </c>
      <c r="D26" s="3"/>
      <c r="E26" s="3"/>
      <c r="F26" s="3"/>
      <c r="G26" s="3"/>
      <c r="H26" s="100"/>
      <c r="I26" s="3"/>
      <c r="J26" s="3"/>
      <c r="K26" s="3"/>
    </row>
    <row r="27" spans="1:11">
      <c r="A27" s="64" t="s">
        <v>197</v>
      </c>
      <c r="B27" s="23" t="s">
        <v>417</v>
      </c>
      <c r="C27" s="1" t="s">
        <v>112</v>
      </c>
      <c r="D27" s="3"/>
      <c r="E27" s="3"/>
      <c r="F27" s="3"/>
      <c r="G27" s="3"/>
      <c r="H27" s="100"/>
      <c r="I27" s="3"/>
      <c r="J27" s="3"/>
      <c r="K27" s="3"/>
    </row>
    <row r="28" spans="1:11">
      <c r="A28" s="64" t="s">
        <v>422</v>
      </c>
      <c r="B28" s="23" t="s">
        <v>342</v>
      </c>
      <c r="C28" s="1" t="s">
        <v>112</v>
      </c>
      <c r="D28" s="3"/>
      <c r="E28" s="3"/>
      <c r="F28" s="3"/>
      <c r="G28" s="3"/>
      <c r="H28" s="100"/>
      <c r="I28" s="3"/>
      <c r="J28" s="3"/>
      <c r="K28" s="3"/>
    </row>
    <row r="29" spans="1:11">
      <c r="A29" s="1">
        <v>5</v>
      </c>
      <c r="B29" s="21" t="s">
        <v>423</v>
      </c>
      <c r="C29" s="1" t="s">
        <v>112</v>
      </c>
      <c r="D29" s="3"/>
      <c r="E29" s="3"/>
      <c r="F29" s="3"/>
      <c r="G29" s="3"/>
      <c r="H29" s="100"/>
      <c r="I29" s="3"/>
      <c r="J29" s="3"/>
      <c r="K29" s="3"/>
    </row>
    <row r="30" spans="1:11">
      <c r="A30" s="64" t="s">
        <v>19</v>
      </c>
      <c r="B30" s="23" t="s">
        <v>413</v>
      </c>
      <c r="C30" s="1" t="s">
        <v>112</v>
      </c>
      <c r="D30" s="3"/>
      <c r="E30" s="3"/>
      <c r="F30" s="3"/>
      <c r="G30" s="3"/>
      <c r="H30" s="100"/>
      <c r="I30" s="3"/>
      <c r="J30" s="3"/>
      <c r="K30" s="3"/>
    </row>
    <row r="31" spans="1:11">
      <c r="A31" s="64" t="s">
        <v>20</v>
      </c>
      <c r="B31" s="23" t="s">
        <v>414</v>
      </c>
      <c r="C31" s="1" t="s">
        <v>112</v>
      </c>
      <c r="D31" s="3"/>
      <c r="E31" s="3"/>
      <c r="F31" s="3"/>
      <c r="G31" s="3"/>
      <c r="H31" s="100"/>
      <c r="I31" s="3"/>
      <c r="J31" s="3"/>
      <c r="K31" s="3"/>
    </row>
    <row r="32" spans="1:11">
      <c r="A32" s="64" t="s">
        <v>367</v>
      </c>
      <c r="B32" s="23" t="s">
        <v>415</v>
      </c>
      <c r="C32" s="1" t="s">
        <v>112</v>
      </c>
      <c r="D32" s="3"/>
      <c r="E32" s="3"/>
      <c r="F32" s="3"/>
      <c r="G32" s="3"/>
      <c r="H32" s="100"/>
      <c r="I32" s="3"/>
      <c r="J32" s="3"/>
      <c r="K32" s="3"/>
    </row>
    <row r="33" spans="1:11">
      <c r="A33" s="64" t="s">
        <v>424</v>
      </c>
      <c r="B33" s="23" t="s">
        <v>417</v>
      </c>
      <c r="C33" s="1" t="s">
        <v>112</v>
      </c>
      <c r="D33" s="3"/>
      <c r="E33" s="3"/>
      <c r="F33" s="3"/>
      <c r="G33" s="3"/>
      <c r="H33" s="100"/>
      <c r="I33" s="3"/>
      <c r="J33" s="3"/>
      <c r="K33" s="3"/>
    </row>
    <row r="34" spans="1:11">
      <c r="A34" s="64" t="s">
        <v>425</v>
      </c>
      <c r="B34" s="23" t="s">
        <v>342</v>
      </c>
      <c r="C34" s="1" t="s">
        <v>112</v>
      </c>
      <c r="D34" s="3"/>
      <c r="E34" s="3"/>
      <c r="F34" s="3"/>
      <c r="G34" s="3"/>
      <c r="H34" s="100"/>
      <c r="I34" s="3"/>
      <c r="J34" s="3"/>
      <c r="K34" s="3"/>
    </row>
    <row r="35" spans="1:11">
      <c r="A35" s="1">
        <v>6</v>
      </c>
      <c r="B35" s="21" t="s">
        <v>426</v>
      </c>
      <c r="C35" s="1"/>
      <c r="D35" s="3"/>
      <c r="E35" s="3"/>
      <c r="F35" s="3"/>
      <c r="G35" s="3"/>
      <c r="H35" s="100"/>
      <c r="I35" s="3"/>
      <c r="J35" s="3"/>
      <c r="K35" s="3"/>
    </row>
    <row r="36" spans="1:11">
      <c r="A36" s="64" t="s">
        <v>54</v>
      </c>
      <c r="B36" s="23" t="s">
        <v>413</v>
      </c>
      <c r="C36" s="1" t="s">
        <v>25</v>
      </c>
      <c r="D36" s="12"/>
      <c r="E36" s="12"/>
      <c r="F36" s="12"/>
      <c r="G36" s="12"/>
      <c r="H36" s="12"/>
      <c r="I36" s="12"/>
      <c r="J36" s="12"/>
      <c r="K36" s="12"/>
    </row>
    <row r="37" spans="1:11">
      <c r="A37" s="64" t="s">
        <v>58</v>
      </c>
      <c r="B37" s="23" t="s">
        <v>414</v>
      </c>
      <c r="C37" s="1" t="s">
        <v>25</v>
      </c>
      <c r="D37" s="12"/>
      <c r="E37" s="12"/>
      <c r="F37" s="12"/>
      <c r="G37" s="12"/>
      <c r="H37" s="12"/>
      <c r="I37" s="12"/>
      <c r="J37" s="12"/>
      <c r="K37" s="12"/>
    </row>
    <row r="38" spans="1:11">
      <c r="A38" s="64" t="s">
        <v>62</v>
      </c>
      <c r="B38" s="23" t="s">
        <v>415</v>
      </c>
      <c r="C38" s="1" t="s">
        <v>25</v>
      </c>
      <c r="D38" s="12"/>
      <c r="E38" s="12"/>
      <c r="F38" s="12"/>
      <c r="G38" s="12"/>
      <c r="H38" s="12"/>
      <c r="I38" s="12"/>
      <c r="J38" s="12"/>
      <c r="K38" s="12"/>
    </row>
    <row r="39" spans="1:11">
      <c r="A39" s="64" t="s">
        <v>72</v>
      </c>
      <c r="B39" s="23" t="s">
        <v>417</v>
      </c>
      <c r="C39" s="1" t="s">
        <v>25</v>
      </c>
      <c r="D39" s="12"/>
      <c r="E39" s="12"/>
      <c r="F39" s="12"/>
      <c r="G39" s="12"/>
      <c r="H39" s="12"/>
      <c r="I39" s="12"/>
      <c r="J39" s="12"/>
      <c r="K39" s="12"/>
    </row>
    <row r="40" spans="1:11">
      <c r="A40" s="64" t="s">
        <v>427</v>
      </c>
      <c r="B40" s="23" t="s">
        <v>342</v>
      </c>
      <c r="C40" s="1" t="s">
        <v>25</v>
      </c>
      <c r="D40" s="12"/>
      <c r="E40" s="12"/>
      <c r="F40" s="12"/>
      <c r="G40" s="12"/>
      <c r="H40" s="12"/>
      <c r="I40" s="12"/>
      <c r="J40" s="12"/>
      <c r="K40" s="12"/>
    </row>
    <row r="41" spans="1:11">
      <c r="A41" s="1">
        <v>7</v>
      </c>
      <c r="B41" s="21" t="s">
        <v>428</v>
      </c>
      <c r="C41" s="1" t="s">
        <v>112</v>
      </c>
      <c r="D41" s="9"/>
      <c r="E41" s="12"/>
      <c r="F41" s="12"/>
      <c r="G41" s="12"/>
      <c r="H41" s="12"/>
      <c r="I41" s="12"/>
      <c r="J41" s="12"/>
      <c r="K41" s="12"/>
    </row>
    <row r="42" spans="1:11">
      <c r="A42" s="64" t="s">
        <v>136</v>
      </c>
      <c r="B42" s="23" t="s">
        <v>413</v>
      </c>
      <c r="C42" s="1" t="s">
        <v>112</v>
      </c>
      <c r="D42" s="9"/>
      <c r="E42" s="12"/>
      <c r="F42" s="12"/>
      <c r="G42" s="12"/>
      <c r="H42" s="12"/>
      <c r="I42" s="12"/>
      <c r="J42" s="12"/>
      <c r="K42" s="12"/>
    </row>
    <row r="43" spans="1:11">
      <c r="A43" s="64" t="s">
        <v>138</v>
      </c>
      <c r="B43" s="23" t="s">
        <v>414</v>
      </c>
      <c r="C43" s="1" t="s">
        <v>112</v>
      </c>
      <c r="D43" s="9"/>
      <c r="E43" s="12"/>
      <c r="F43" s="12"/>
      <c r="G43" s="12"/>
      <c r="H43" s="12"/>
      <c r="I43" s="12"/>
      <c r="J43" s="12"/>
      <c r="K43" s="12"/>
    </row>
    <row r="44" spans="1:11">
      <c r="A44" s="64" t="s">
        <v>139</v>
      </c>
      <c r="B44" s="23" t="s">
        <v>415</v>
      </c>
      <c r="C44" s="1" t="s">
        <v>112</v>
      </c>
      <c r="D44" s="9"/>
      <c r="E44" s="12"/>
      <c r="F44" s="12"/>
      <c r="G44" s="12"/>
      <c r="H44" s="12"/>
      <c r="I44" s="12"/>
      <c r="J44" s="12"/>
      <c r="K44" s="12"/>
    </row>
    <row r="45" spans="1:11">
      <c r="A45" s="64" t="s">
        <v>429</v>
      </c>
      <c r="B45" s="23" t="s">
        <v>417</v>
      </c>
      <c r="C45" s="1" t="s">
        <v>112</v>
      </c>
      <c r="D45" s="12"/>
      <c r="E45" s="12"/>
      <c r="F45" s="12"/>
      <c r="G45" s="12"/>
      <c r="H45" s="12"/>
      <c r="I45" s="12"/>
      <c r="J45" s="12"/>
      <c r="K45" s="12"/>
    </row>
    <row r="46" spans="1:11">
      <c r="A46" s="64" t="s">
        <v>430</v>
      </c>
      <c r="B46" s="23" t="s">
        <v>342</v>
      </c>
      <c r="C46" s="1" t="s">
        <v>112</v>
      </c>
      <c r="D46" s="12"/>
      <c r="E46" s="12"/>
      <c r="F46" s="12"/>
      <c r="G46" s="12"/>
      <c r="H46" s="12"/>
      <c r="I46" s="12"/>
      <c r="J46" s="12"/>
      <c r="K46" s="12"/>
    </row>
    <row r="47" spans="1:11">
      <c r="A47" s="1">
        <v>8</v>
      </c>
      <c r="B47" s="21" t="s">
        <v>431</v>
      </c>
      <c r="C47" s="1" t="s">
        <v>112</v>
      </c>
      <c r="D47" s="12"/>
      <c r="E47" s="12"/>
      <c r="F47" s="12"/>
      <c r="G47" s="12"/>
      <c r="H47" s="12"/>
      <c r="I47" s="12"/>
      <c r="J47" s="12"/>
      <c r="K47" s="12"/>
    </row>
    <row r="48" spans="1:11">
      <c r="A48" s="64" t="s">
        <v>21</v>
      </c>
      <c r="B48" s="23" t="s">
        <v>413</v>
      </c>
      <c r="C48" s="1" t="s">
        <v>112</v>
      </c>
      <c r="D48" s="12"/>
      <c r="E48" s="12"/>
      <c r="F48" s="12"/>
      <c r="G48" s="12"/>
      <c r="H48" s="12"/>
      <c r="I48" s="12"/>
      <c r="J48" s="12"/>
      <c r="K48" s="12"/>
    </row>
    <row r="49" spans="1:11">
      <c r="A49" s="64" t="s">
        <v>22</v>
      </c>
      <c r="B49" s="23" t="s">
        <v>414</v>
      </c>
      <c r="C49" s="1" t="s">
        <v>112</v>
      </c>
      <c r="D49" s="12"/>
      <c r="E49" s="23"/>
      <c r="F49" s="12"/>
      <c r="G49" s="12"/>
      <c r="H49" s="12"/>
      <c r="I49" s="12"/>
      <c r="J49" s="12"/>
      <c r="K49" s="12"/>
    </row>
    <row r="50" spans="1:11">
      <c r="A50" s="64" t="s">
        <v>23</v>
      </c>
      <c r="B50" s="23" t="s">
        <v>415</v>
      </c>
      <c r="C50" s="1" t="s">
        <v>112</v>
      </c>
      <c r="D50" s="12"/>
      <c r="E50" s="12"/>
      <c r="F50" s="12"/>
      <c r="G50" s="12"/>
      <c r="H50" s="12"/>
      <c r="I50" s="12"/>
      <c r="J50" s="12"/>
      <c r="K50" s="12"/>
    </row>
    <row r="51" spans="1:11">
      <c r="A51" s="64" t="s">
        <v>432</v>
      </c>
      <c r="B51" s="23" t="s">
        <v>417</v>
      </c>
      <c r="C51" s="1" t="s">
        <v>112</v>
      </c>
      <c r="D51" s="12"/>
      <c r="E51" s="12"/>
      <c r="F51" s="12"/>
      <c r="G51" s="12"/>
      <c r="H51" s="12"/>
      <c r="I51" s="12"/>
      <c r="J51" s="12"/>
      <c r="K51" s="12"/>
    </row>
    <row r="52" spans="1:11">
      <c r="A52" s="64" t="s">
        <v>433</v>
      </c>
      <c r="B52" s="23" t="s">
        <v>342</v>
      </c>
      <c r="C52" s="1" t="s">
        <v>112</v>
      </c>
      <c r="D52" s="12"/>
      <c r="E52" s="12"/>
      <c r="F52" s="12"/>
      <c r="G52" s="12"/>
      <c r="H52" s="12"/>
      <c r="I52" s="12"/>
      <c r="J52" s="12"/>
      <c r="K52" s="12"/>
    </row>
    <row r="53" spans="1:11">
      <c r="A53" s="192" t="s">
        <v>259</v>
      </c>
      <c r="B53" s="192"/>
      <c r="C53" s="192"/>
      <c r="D53" s="192"/>
    </row>
    <row r="54" spans="1:11" ht="25.5">
      <c r="A54" s="1">
        <v>1</v>
      </c>
      <c r="B54" s="21" t="s">
        <v>412</v>
      </c>
      <c r="C54" s="1" t="s">
        <v>112</v>
      </c>
      <c r="D54" s="3"/>
      <c r="E54" s="107">
        <v>26756</v>
      </c>
      <c r="F54" s="101"/>
      <c r="G54" s="101">
        <v>746.23</v>
      </c>
      <c r="H54" s="101">
        <v>26756</v>
      </c>
      <c r="I54" s="101"/>
      <c r="J54" s="3"/>
      <c r="K54" s="3"/>
    </row>
    <row r="55" spans="1:11">
      <c r="A55" s="64" t="s">
        <v>104</v>
      </c>
      <c r="B55" s="23" t="s">
        <v>413</v>
      </c>
      <c r="C55" s="1" t="s">
        <v>112</v>
      </c>
      <c r="D55" s="3"/>
      <c r="E55" s="3"/>
      <c r="F55" s="101"/>
      <c r="G55" s="101"/>
      <c r="H55" s="101"/>
      <c r="I55" s="101"/>
      <c r="J55" s="3"/>
      <c r="K55" s="3"/>
    </row>
    <row r="56" spans="1:11">
      <c r="A56" s="64" t="s">
        <v>107</v>
      </c>
      <c r="B56" s="23" t="s">
        <v>414</v>
      </c>
      <c r="C56" s="1" t="s">
        <v>112</v>
      </c>
      <c r="D56" s="3"/>
      <c r="E56" s="107">
        <v>26756</v>
      </c>
      <c r="F56" s="101"/>
      <c r="G56" s="101"/>
      <c r="H56" s="101">
        <v>26756</v>
      </c>
      <c r="I56" s="101"/>
      <c r="J56" s="3"/>
      <c r="K56" s="3"/>
    </row>
    <row r="57" spans="1:11">
      <c r="A57" s="64" t="s">
        <v>110</v>
      </c>
      <c r="B57" s="23" t="s">
        <v>415</v>
      </c>
      <c r="C57" s="1" t="s">
        <v>112</v>
      </c>
      <c r="D57" s="3"/>
      <c r="E57" s="3"/>
      <c r="F57" s="3"/>
      <c r="G57" s="3"/>
      <c r="H57" s="100"/>
      <c r="I57" s="3"/>
      <c r="J57" s="3"/>
      <c r="K57" s="3"/>
    </row>
    <row r="58" spans="1:11">
      <c r="A58" s="64" t="s">
        <v>416</v>
      </c>
      <c r="B58" s="23" t="s">
        <v>417</v>
      </c>
      <c r="C58" s="1" t="s">
        <v>112</v>
      </c>
      <c r="D58" s="3"/>
      <c r="E58" s="3"/>
      <c r="F58" s="3"/>
      <c r="G58" s="3"/>
      <c r="H58" s="100"/>
      <c r="I58" s="3"/>
      <c r="J58" s="3"/>
      <c r="K58" s="3"/>
    </row>
    <row r="59" spans="1:11">
      <c r="A59" s="64" t="s">
        <v>122</v>
      </c>
      <c r="B59" s="23" t="s">
        <v>342</v>
      </c>
      <c r="C59" s="1" t="s">
        <v>112</v>
      </c>
      <c r="D59" s="3"/>
      <c r="E59" s="3"/>
      <c r="F59" s="3"/>
      <c r="G59" s="3"/>
      <c r="H59" s="100"/>
      <c r="I59" s="3"/>
      <c r="J59" s="3"/>
      <c r="K59" s="3"/>
    </row>
    <row r="60" spans="1:11">
      <c r="A60" s="1">
        <v>2</v>
      </c>
      <c r="B60" s="21" t="s">
        <v>418</v>
      </c>
      <c r="C60" s="1" t="s">
        <v>112</v>
      </c>
      <c r="D60" s="3"/>
      <c r="E60" s="3"/>
      <c r="F60" s="3"/>
      <c r="G60" s="3"/>
      <c r="H60" s="100"/>
      <c r="I60" s="3"/>
      <c r="J60" s="3"/>
      <c r="K60" s="3"/>
    </row>
    <row r="61" spans="1:11">
      <c r="A61" s="64" t="s">
        <v>115</v>
      </c>
      <c r="B61" s="23" t="s">
        <v>413</v>
      </c>
      <c r="C61" s="1" t="s">
        <v>112</v>
      </c>
      <c r="D61" s="3"/>
      <c r="E61" s="3"/>
      <c r="F61" s="3"/>
      <c r="G61" s="3"/>
      <c r="H61" s="100"/>
      <c r="I61" s="3"/>
      <c r="J61" s="3"/>
      <c r="K61" s="3"/>
    </row>
    <row r="62" spans="1:11">
      <c r="A62" s="64" t="s">
        <v>116</v>
      </c>
      <c r="B62" s="23" t="s">
        <v>414</v>
      </c>
      <c r="C62" s="1" t="s">
        <v>112</v>
      </c>
      <c r="D62" s="3"/>
      <c r="E62" s="3"/>
      <c r="F62" s="3"/>
      <c r="G62" s="3"/>
      <c r="H62" s="100"/>
      <c r="I62" s="3"/>
      <c r="J62" s="3"/>
      <c r="K62" s="3"/>
    </row>
    <row r="63" spans="1:11">
      <c r="A63" s="64" t="s">
        <v>117</v>
      </c>
      <c r="B63" s="23" t="s">
        <v>415</v>
      </c>
      <c r="C63" s="1" t="s">
        <v>112</v>
      </c>
      <c r="D63" s="3"/>
      <c r="E63" s="3"/>
      <c r="F63" s="3"/>
      <c r="G63" s="3"/>
      <c r="H63" s="100"/>
      <c r="I63" s="3"/>
      <c r="J63" s="3"/>
      <c r="K63" s="3"/>
    </row>
    <row r="64" spans="1:11">
      <c r="A64" s="64" t="s">
        <v>183</v>
      </c>
      <c r="B64" s="23" t="s">
        <v>417</v>
      </c>
      <c r="C64" s="1" t="s">
        <v>112</v>
      </c>
      <c r="D64" s="3"/>
      <c r="E64" s="3"/>
      <c r="F64" s="3"/>
      <c r="G64" s="3"/>
      <c r="H64" s="100"/>
      <c r="I64" s="3"/>
      <c r="J64" s="3"/>
      <c r="K64" s="3"/>
    </row>
    <row r="65" spans="1:11">
      <c r="A65" s="64" t="s">
        <v>419</v>
      </c>
      <c r="B65" s="23" t="s">
        <v>342</v>
      </c>
      <c r="C65" s="1" t="s">
        <v>112</v>
      </c>
      <c r="D65" s="3"/>
      <c r="E65" s="3"/>
      <c r="F65" s="3"/>
      <c r="G65" s="3"/>
      <c r="H65" s="100"/>
      <c r="I65" s="3"/>
      <c r="J65" s="3"/>
      <c r="K65" s="3"/>
    </row>
    <row r="66" spans="1:11">
      <c r="A66" s="1">
        <v>3</v>
      </c>
      <c r="B66" s="21" t="s">
        <v>420</v>
      </c>
      <c r="C66" s="1" t="s">
        <v>112</v>
      </c>
      <c r="D66" s="3"/>
      <c r="E66" s="3"/>
      <c r="F66" s="3"/>
      <c r="G66" s="3"/>
      <c r="H66" s="100"/>
      <c r="I66" s="3"/>
      <c r="J66" s="3"/>
      <c r="K66" s="3"/>
    </row>
    <row r="67" spans="1:11">
      <c r="A67" s="64" t="s">
        <v>121</v>
      </c>
      <c r="B67" s="23" t="s">
        <v>413</v>
      </c>
      <c r="C67" s="1" t="s">
        <v>112</v>
      </c>
      <c r="D67" s="3"/>
      <c r="E67" s="3"/>
      <c r="F67" s="3"/>
      <c r="G67" s="3"/>
      <c r="H67" s="100"/>
      <c r="I67" s="3"/>
      <c r="J67" s="3"/>
      <c r="K67" s="3"/>
    </row>
    <row r="68" spans="1:11">
      <c r="A68" s="64" t="s">
        <v>122</v>
      </c>
      <c r="B68" s="23" t="s">
        <v>414</v>
      </c>
      <c r="C68" s="1" t="s">
        <v>112</v>
      </c>
      <c r="D68" s="3"/>
      <c r="E68" s="3"/>
      <c r="F68" s="3"/>
      <c r="G68" s="3"/>
      <c r="H68" s="100"/>
      <c r="I68" s="3"/>
      <c r="J68" s="3"/>
      <c r="K68" s="3"/>
    </row>
    <row r="69" spans="1:11">
      <c r="A69" s="64" t="s">
        <v>123</v>
      </c>
      <c r="B69" s="23" t="s">
        <v>415</v>
      </c>
      <c r="C69" s="1" t="s">
        <v>112</v>
      </c>
      <c r="D69" s="3"/>
      <c r="E69" s="3"/>
      <c r="F69" s="3"/>
      <c r="G69" s="3"/>
      <c r="H69" s="100"/>
      <c r="I69" s="3"/>
      <c r="J69" s="3"/>
      <c r="K69" s="3"/>
    </row>
    <row r="70" spans="1:11">
      <c r="A70" s="64" t="s">
        <v>190</v>
      </c>
      <c r="B70" s="23" t="s">
        <v>417</v>
      </c>
      <c r="C70" s="1" t="s">
        <v>112</v>
      </c>
      <c r="D70" s="3"/>
      <c r="E70" s="3"/>
      <c r="F70" s="3"/>
      <c r="G70" s="3"/>
      <c r="H70" s="100"/>
      <c r="I70" s="3"/>
      <c r="J70" s="3"/>
      <c r="K70" s="3"/>
    </row>
    <row r="71" spans="1:11">
      <c r="A71" s="64" t="s">
        <v>400</v>
      </c>
      <c r="B71" s="23" t="s">
        <v>342</v>
      </c>
      <c r="C71" s="1" t="s">
        <v>112</v>
      </c>
      <c r="D71" s="3"/>
      <c r="E71" s="3"/>
      <c r="F71" s="3"/>
      <c r="G71" s="3"/>
      <c r="H71" s="100"/>
      <c r="I71" s="3"/>
      <c r="J71" s="3"/>
      <c r="K71" s="3"/>
    </row>
    <row r="72" spans="1:11" ht="25.5">
      <c r="A72" s="1">
        <v>4</v>
      </c>
      <c r="B72" s="21" t="s">
        <v>421</v>
      </c>
      <c r="C72" s="1" t="s">
        <v>112</v>
      </c>
      <c r="D72" s="3"/>
      <c r="E72" s="3"/>
      <c r="F72" s="3"/>
      <c r="G72" s="3"/>
      <c r="H72" s="100"/>
      <c r="I72" s="3"/>
      <c r="J72" s="3"/>
      <c r="K72" s="3"/>
    </row>
    <row r="73" spans="1:11">
      <c r="A73" s="64" t="s">
        <v>16</v>
      </c>
      <c r="B73" s="23" t="s">
        <v>413</v>
      </c>
      <c r="C73" s="1" t="s">
        <v>112</v>
      </c>
      <c r="D73" s="3"/>
      <c r="E73" s="3"/>
      <c r="F73" s="3"/>
      <c r="G73" s="3"/>
      <c r="H73" s="100"/>
      <c r="I73" s="3"/>
      <c r="J73" s="3"/>
      <c r="K73" s="3"/>
    </row>
    <row r="74" spans="1:11">
      <c r="A74" s="64" t="s">
        <v>17</v>
      </c>
      <c r="B74" s="23" t="s">
        <v>414</v>
      </c>
      <c r="C74" s="1" t="s">
        <v>112</v>
      </c>
      <c r="D74" s="3"/>
      <c r="E74" s="3"/>
      <c r="F74" s="3"/>
      <c r="G74" s="3"/>
      <c r="H74" s="100"/>
      <c r="I74" s="3"/>
      <c r="J74" s="3"/>
      <c r="K74" s="3"/>
    </row>
    <row r="75" spans="1:11">
      <c r="A75" s="64" t="s">
        <v>18</v>
      </c>
      <c r="B75" s="23" t="s">
        <v>415</v>
      </c>
      <c r="C75" s="1" t="s">
        <v>112</v>
      </c>
      <c r="D75" s="3"/>
      <c r="E75" s="3"/>
      <c r="F75" s="3"/>
      <c r="G75" s="3"/>
      <c r="H75" s="100"/>
      <c r="I75" s="3"/>
      <c r="J75" s="3"/>
      <c r="K75" s="3"/>
    </row>
    <row r="76" spans="1:11">
      <c r="A76" s="64" t="s">
        <v>197</v>
      </c>
      <c r="B76" s="23" t="s">
        <v>417</v>
      </c>
      <c r="C76" s="1" t="s">
        <v>112</v>
      </c>
      <c r="D76" s="3"/>
      <c r="E76" s="3"/>
      <c r="F76" s="3"/>
      <c r="G76" s="3"/>
      <c r="H76" s="100"/>
      <c r="I76" s="3"/>
      <c r="J76" s="3"/>
      <c r="K76" s="3"/>
    </row>
    <row r="77" spans="1:11">
      <c r="A77" s="64" t="s">
        <v>422</v>
      </c>
      <c r="B77" s="23" t="s">
        <v>342</v>
      </c>
      <c r="C77" s="1" t="s">
        <v>112</v>
      </c>
      <c r="D77" s="3"/>
      <c r="E77" s="3"/>
      <c r="F77" s="3"/>
      <c r="G77" s="3"/>
      <c r="H77" s="100"/>
      <c r="I77" s="3"/>
      <c r="J77" s="3"/>
      <c r="K77" s="3"/>
    </row>
    <row r="78" spans="1:11">
      <c r="A78" s="1">
        <v>5</v>
      </c>
      <c r="B78" s="21" t="s">
        <v>423</v>
      </c>
      <c r="C78" s="1" t="s">
        <v>112</v>
      </c>
      <c r="D78" s="3"/>
      <c r="E78" s="3"/>
      <c r="F78" s="3"/>
      <c r="G78" s="3"/>
      <c r="H78" s="100"/>
      <c r="I78" s="3"/>
      <c r="J78" s="3"/>
      <c r="K78" s="3"/>
    </row>
    <row r="79" spans="1:11">
      <c r="A79" s="64" t="s">
        <v>19</v>
      </c>
      <c r="B79" s="23" t="s">
        <v>413</v>
      </c>
      <c r="C79" s="1" t="s">
        <v>112</v>
      </c>
      <c r="D79" s="3"/>
      <c r="E79" s="3"/>
      <c r="F79" s="3"/>
      <c r="G79" s="3"/>
      <c r="H79" s="100"/>
      <c r="I79" s="3"/>
      <c r="J79" s="3"/>
      <c r="K79" s="3"/>
    </row>
    <row r="80" spans="1:11">
      <c r="A80" s="64" t="s">
        <v>20</v>
      </c>
      <c r="B80" s="23" t="s">
        <v>414</v>
      </c>
      <c r="C80" s="1" t="s">
        <v>112</v>
      </c>
      <c r="D80" s="3"/>
      <c r="E80" s="3"/>
      <c r="F80" s="3"/>
      <c r="G80" s="3"/>
      <c r="H80" s="100"/>
      <c r="I80" s="3"/>
      <c r="J80" s="3"/>
      <c r="K80" s="3"/>
    </row>
    <row r="81" spans="1:11">
      <c r="A81" s="64" t="s">
        <v>367</v>
      </c>
      <c r="B81" s="23" t="s">
        <v>415</v>
      </c>
      <c r="C81" s="1" t="s">
        <v>112</v>
      </c>
      <c r="D81" s="3"/>
      <c r="E81" s="3"/>
      <c r="F81" s="3"/>
      <c r="G81" s="3"/>
      <c r="H81" s="100"/>
      <c r="I81" s="3"/>
      <c r="J81" s="3"/>
      <c r="K81" s="3"/>
    </row>
    <row r="82" spans="1:11">
      <c r="A82" s="64" t="s">
        <v>424</v>
      </c>
      <c r="B82" s="23" t="s">
        <v>417</v>
      </c>
      <c r="C82" s="1" t="s">
        <v>112</v>
      </c>
      <c r="D82" s="3"/>
      <c r="E82" s="3"/>
      <c r="F82" s="3"/>
      <c r="G82" s="3"/>
      <c r="H82" s="100"/>
      <c r="I82" s="3"/>
      <c r="J82" s="3"/>
      <c r="K82" s="3"/>
    </row>
    <row r="83" spans="1:11">
      <c r="A83" s="64" t="s">
        <v>425</v>
      </c>
      <c r="B83" s="23" t="s">
        <v>342</v>
      </c>
      <c r="C83" s="1" t="s">
        <v>112</v>
      </c>
      <c r="D83" s="3"/>
      <c r="E83" s="3"/>
      <c r="F83" s="3"/>
      <c r="G83" s="3"/>
      <c r="H83" s="100"/>
      <c r="I83" s="3"/>
      <c r="J83" s="3"/>
      <c r="K83" s="3"/>
    </row>
    <row r="84" spans="1:11">
      <c r="A84" s="1">
        <v>6</v>
      </c>
      <c r="B84" s="21" t="s">
        <v>426</v>
      </c>
      <c r="C84" s="1"/>
      <c r="D84" s="3"/>
      <c r="E84" s="3"/>
      <c r="F84" s="3"/>
      <c r="G84" s="3"/>
      <c r="H84" s="100"/>
      <c r="I84" s="3"/>
      <c r="J84" s="3"/>
      <c r="K84" s="3"/>
    </row>
    <row r="85" spans="1:11">
      <c r="A85" s="64" t="s">
        <v>54</v>
      </c>
      <c r="B85" s="23" t="s">
        <v>413</v>
      </c>
      <c r="C85" s="1" t="s">
        <v>25</v>
      </c>
      <c r="D85" s="12"/>
      <c r="E85" s="12"/>
      <c r="F85" s="12"/>
      <c r="G85" s="12"/>
      <c r="H85" s="12"/>
      <c r="I85" s="12"/>
      <c r="J85" s="12"/>
      <c r="K85" s="12"/>
    </row>
    <row r="86" spans="1:11">
      <c r="A86" s="64" t="s">
        <v>58</v>
      </c>
      <c r="B86" s="23" t="s">
        <v>414</v>
      </c>
      <c r="C86" s="1" t="s">
        <v>25</v>
      </c>
      <c r="D86" s="12"/>
      <c r="E86" s="12"/>
      <c r="F86" s="12"/>
      <c r="G86" s="12"/>
      <c r="H86" s="12"/>
      <c r="I86" s="12"/>
      <c r="J86" s="12"/>
      <c r="K86" s="12"/>
    </row>
    <row r="87" spans="1:11">
      <c r="A87" s="64" t="s">
        <v>62</v>
      </c>
      <c r="B87" s="23" t="s">
        <v>415</v>
      </c>
      <c r="C87" s="1" t="s">
        <v>25</v>
      </c>
      <c r="D87" s="12"/>
      <c r="E87" s="12"/>
      <c r="F87" s="12"/>
      <c r="G87" s="12"/>
      <c r="H87" s="12"/>
      <c r="I87" s="12"/>
      <c r="J87" s="12"/>
      <c r="K87" s="12"/>
    </row>
    <row r="88" spans="1:11">
      <c r="A88" s="64" t="s">
        <v>72</v>
      </c>
      <c r="B88" s="23" t="s">
        <v>417</v>
      </c>
      <c r="C88" s="1" t="s">
        <v>25</v>
      </c>
      <c r="D88" s="12"/>
      <c r="E88" s="12"/>
      <c r="F88" s="12"/>
      <c r="G88" s="12"/>
      <c r="H88" s="12"/>
      <c r="I88" s="12"/>
      <c r="J88" s="12"/>
      <c r="K88" s="12"/>
    </row>
    <row r="89" spans="1:11">
      <c r="A89" s="64" t="s">
        <v>427</v>
      </c>
      <c r="B89" s="23" t="s">
        <v>342</v>
      </c>
      <c r="C89" s="1" t="s">
        <v>25</v>
      </c>
      <c r="D89" s="12"/>
      <c r="E89" s="12"/>
      <c r="F89" s="12"/>
      <c r="G89" s="12"/>
      <c r="H89" s="12"/>
      <c r="I89" s="12"/>
      <c r="J89" s="12"/>
      <c r="K89" s="12"/>
    </row>
    <row r="90" spans="1:11">
      <c r="A90" s="1">
        <v>7</v>
      </c>
      <c r="B90" s="21" t="s">
        <v>428</v>
      </c>
      <c r="C90" s="1" t="s">
        <v>112</v>
      </c>
      <c r="D90" s="9">
        <v>746.23</v>
      </c>
      <c r="E90" s="12">
        <v>1408</v>
      </c>
      <c r="F90" s="12"/>
      <c r="G90" s="12">
        <v>586.76</v>
      </c>
      <c r="H90" s="112">
        <v>1408</v>
      </c>
      <c r="I90" s="12">
        <v>586.76</v>
      </c>
      <c r="J90" s="12"/>
      <c r="K90" s="12"/>
    </row>
    <row r="91" spans="1:11">
      <c r="A91" s="64" t="s">
        <v>136</v>
      </c>
      <c r="B91" s="23" t="s">
        <v>413</v>
      </c>
      <c r="C91" s="1" t="s">
        <v>112</v>
      </c>
      <c r="D91" s="9"/>
      <c r="E91" s="12"/>
      <c r="F91" s="12"/>
      <c r="G91" s="12"/>
      <c r="H91" s="112"/>
      <c r="I91" s="12"/>
      <c r="J91" s="12"/>
      <c r="K91" s="12"/>
    </row>
    <row r="92" spans="1:11">
      <c r="A92" s="64" t="s">
        <v>138</v>
      </c>
      <c r="B92" s="23" t="s">
        <v>414</v>
      </c>
      <c r="C92" s="1" t="s">
        <v>112</v>
      </c>
      <c r="D92" s="9">
        <v>746.23</v>
      </c>
      <c r="E92" s="12">
        <v>1408</v>
      </c>
      <c r="F92" s="12"/>
      <c r="G92" s="12">
        <v>586.76</v>
      </c>
      <c r="H92" s="112">
        <v>1408</v>
      </c>
      <c r="I92" s="12">
        <v>586.76</v>
      </c>
      <c r="J92" s="12"/>
      <c r="K92" s="12"/>
    </row>
    <row r="93" spans="1:11">
      <c r="A93" s="64" t="s">
        <v>139</v>
      </c>
      <c r="B93" s="23" t="s">
        <v>415</v>
      </c>
      <c r="C93" s="1" t="s">
        <v>112</v>
      </c>
      <c r="D93" s="9"/>
      <c r="E93" s="12"/>
      <c r="F93" s="12"/>
      <c r="G93" s="12"/>
      <c r="H93" s="12"/>
      <c r="I93" s="12"/>
      <c r="J93" s="12"/>
      <c r="K93" s="12"/>
    </row>
    <row r="94" spans="1:11">
      <c r="A94" s="64" t="s">
        <v>429</v>
      </c>
      <c r="B94" s="23" t="s">
        <v>417</v>
      </c>
      <c r="C94" s="1" t="s">
        <v>112</v>
      </c>
      <c r="D94" s="12"/>
      <c r="E94" s="12"/>
      <c r="F94" s="12"/>
      <c r="G94" s="12"/>
      <c r="H94" s="12"/>
      <c r="I94" s="12"/>
      <c r="J94" s="12"/>
      <c r="K94" s="12"/>
    </row>
    <row r="95" spans="1:11">
      <c r="A95" s="64" t="s">
        <v>430</v>
      </c>
      <c r="B95" s="23" t="s">
        <v>342</v>
      </c>
      <c r="C95" s="1" t="s">
        <v>112</v>
      </c>
      <c r="D95" s="12"/>
      <c r="E95" s="12"/>
      <c r="F95" s="12"/>
      <c r="G95" s="12"/>
      <c r="H95" s="12"/>
      <c r="I95" s="12"/>
      <c r="J95" s="12"/>
      <c r="K95" s="12"/>
    </row>
    <row r="96" spans="1:11">
      <c r="A96" s="1">
        <v>8</v>
      </c>
      <c r="B96" s="21" t="s">
        <v>431</v>
      </c>
      <c r="C96" s="1" t="s">
        <v>112</v>
      </c>
      <c r="D96" s="12"/>
      <c r="E96" s="12"/>
      <c r="F96" s="12"/>
      <c r="G96" s="12"/>
      <c r="H96" s="12"/>
      <c r="I96" s="12"/>
      <c r="J96" s="12"/>
      <c r="K96" s="12"/>
    </row>
    <row r="97" spans="1:11">
      <c r="A97" s="64" t="s">
        <v>21</v>
      </c>
      <c r="B97" s="23" t="s">
        <v>413</v>
      </c>
      <c r="C97" s="1" t="s">
        <v>112</v>
      </c>
      <c r="D97" s="12"/>
      <c r="E97" s="12"/>
      <c r="F97" s="12"/>
      <c r="G97" s="12"/>
      <c r="H97" s="12"/>
      <c r="I97" s="12"/>
      <c r="J97" s="12"/>
      <c r="K97" s="12"/>
    </row>
    <row r="98" spans="1:11">
      <c r="A98" s="64" t="s">
        <v>22</v>
      </c>
      <c r="B98" s="23" t="s">
        <v>414</v>
      </c>
      <c r="C98" s="1" t="s">
        <v>112</v>
      </c>
      <c r="D98" s="12"/>
      <c r="E98" s="23"/>
      <c r="F98" s="12"/>
      <c r="G98" s="12"/>
      <c r="H98" s="12"/>
      <c r="I98" s="12"/>
      <c r="J98" s="12"/>
      <c r="K98" s="12"/>
    </row>
    <row r="99" spans="1:11">
      <c r="A99" s="64" t="s">
        <v>23</v>
      </c>
      <c r="B99" s="23" t="s">
        <v>415</v>
      </c>
      <c r="C99" s="1" t="s">
        <v>112</v>
      </c>
      <c r="D99" s="12"/>
      <c r="E99" s="12"/>
      <c r="F99" s="12"/>
      <c r="G99" s="12"/>
      <c r="H99" s="12"/>
      <c r="I99" s="12"/>
      <c r="J99" s="12"/>
      <c r="K99" s="12"/>
    </row>
    <row r="100" spans="1:11">
      <c r="A100" s="64" t="s">
        <v>432</v>
      </c>
      <c r="B100" s="23" t="s">
        <v>417</v>
      </c>
      <c r="C100" s="1" t="s">
        <v>112</v>
      </c>
      <c r="D100" s="12"/>
      <c r="E100" s="12"/>
      <c r="F100" s="12"/>
      <c r="G100" s="12"/>
      <c r="H100" s="12"/>
      <c r="I100" s="12"/>
      <c r="J100" s="12"/>
      <c r="K100" s="12"/>
    </row>
    <row r="101" spans="1:11">
      <c r="A101" s="64" t="s">
        <v>433</v>
      </c>
      <c r="B101" s="23" t="s">
        <v>342</v>
      </c>
      <c r="C101" s="1" t="s">
        <v>112</v>
      </c>
      <c r="D101" s="12"/>
      <c r="E101" s="12"/>
      <c r="F101" s="12"/>
      <c r="G101" s="12"/>
      <c r="H101" s="12"/>
      <c r="I101" s="12"/>
      <c r="J101" s="12"/>
      <c r="K101" s="12"/>
    </row>
  </sheetData>
  <mergeCells count="11">
    <mergeCell ref="A4:C4"/>
    <mergeCell ref="D4:K4"/>
    <mergeCell ref="A53:D53"/>
    <mergeCell ref="A1:K1"/>
    <mergeCell ref="A2:A3"/>
    <mergeCell ref="B2:B3"/>
    <mergeCell ref="C2:C3"/>
    <mergeCell ref="D2:F2"/>
    <mergeCell ref="G2:H2"/>
    <mergeCell ref="I2:J2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Баланс ВС</vt:lpstr>
      <vt:lpstr>Баланс ВО</vt:lpstr>
      <vt:lpstr>Матер</vt:lpstr>
      <vt:lpstr>Эл.энерг</vt:lpstr>
      <vt:lpstr>Транспорт</vt:lpstr>
      <vt:lpstr>ГСМ</vt:lpstr>
      <vt:lpstr>ФОТ</vt:lpstr>
      <vt:lpstr>Адм.р-ды</vt:lpstr>
      <vt:lpstr>Аморт</vt:lpstr>
      <vt:lpstr>Аренда</vt:lpstr>
      <vt:lpstr>Налоги</vt:lpstr>
      <vt:lpstr>Транс налог</vt:lpstr>
      <vt:lpstr>Сбыт</vt:lpstr>
      <vt:lpstr>НВВ 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Иванов</dc:creator>
  <cp:lastModifiedBy>baloe</cp:lastModifiedBy>
  <cp:lastPrinted>2023-10-18T12:21:59Z</cp:lastPrinted>
  <dcterms:created xsi:type="dcterms:W3CDTF">2022-10-14T09:20:45Z</dcterms:created>
  <dcterms:modified xsi:type="dcterms:W3CDTF">2024-02-09T06:58:36Z</dcterms:modified>
</cp:coreProperties>
</file>